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Nasıl kullanılır" sheetId="1" state="visible" r:id="rId1"/>
    <sheet xmlns:r="http://schemas.openxmlformats.org/officeDocument/2006/relationships" name="Görevler" sheetId="2" state="visible" r:id="rId2"/>
    <sheet xmlns:r="http://schemas.openxmlformats.org/officeDocument/2006/relationships" name="Özet" sheetId="3" state="visible" r:id="rId3"/>
  </sheets>
  <definedNames>
    <definedName name="_xlnm._FilterDatabase" localSheetId="1" hidden="1">'Görevler'!$A$4:$L$304</definedName>
  </definedNames>
  <calcPr calcId="124519" fullCalcOnLoad="1"/>
</workbook>
</file>

<file path=xl/styles.xml><?xml version="1.0" encoding="utf-8"?>
<styleSheet xmlns="http://schemas.openxmlformats.org/spreadsheetml/2006/main">
  <numFmts count="1">
    <numFmt numFmtId="164" formatCode="DD.MM.YYYY"/>
  </numFmts>
  <fonts count="5">
    <font>
      <name val="Calibri"/>
      <family val="2"/>
      <color theme="1"/>
      <sz val="11"/>
      <scheme val="minor"/>
    </font>
    <font>
      <b val="1"/>
      <color rgb="000F172A"/>
      <sz val="15"/>
    </font>
    <font>
      <i val="1"/>
      <color rgb="0064748B"/>
    </font>
    <font>
      <b val="1"/>
      <color rgb="00FFFFFF"/>
    </font>
    <font>
      <b val="1"/>
      <color rgb="000F172A"/>
      <sz val="12"/>
    </font>
  </fonts>
  <fills count="4">
    <fill>
      <patternFill/>
    </fill>
    <fill>
      <patternFill patternType="gray125"/>
    </fill>
    <fill>
      <patternFill patternType="solid">
        <fgColor rgb="000F172A"/>
        <bgColor rgb="000F172A"/>
      </patternFill>
    </fill>
    <fill>
      <patternFill patternType="solid">
        <fgColor rgb="00F1F5F9"/>
        <bgColor rgb="00F1F5F9"/>
      </patternFill>
    </fill>
  </fills>
  <borders count="2">
    <border>
      <left/>
      <right/>
      <top/>
      <bottom/>
      <diagonal/>
    </border>
    <border>
      <bottom style="thin">
        <color rgb="00CBD5E1"/>
      </bottom>
    </border>
  </borders>
  <cellStyleXfs count="1">
    <xf numFmtId="0" fontId="0" fillId="0" borderId="0"/>
  </cellStyleXfs>
  <cellXfs count="9">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4" fillId="0" borderId="0" pivotButton="0" quotePrefix="0" xfId="0"/>
    <xf numFmtId="0" fontId="2" fillId="0" borderId="0" pivotButton="0" quotePrefix="0" xfId="0"/>
    <xf numFmtId="164" fontId="0" fillId="0" borderId="0" pivotButton="0" quotePrefix="0" xfId="0"/>
    <xf numFmtId="0" fontId="3" fillId="2" borderId="1" applyAlignment="1" pivotButton="0" quotePrefix="0" xfId="0">
      <alignment vertical="center" wrapText="1"/>
    </xf>
    <xf numFmtId="0" fontId="0" fillId="3" borderId="0" pivotButton="0" quotePrefix="0" xfId="0"/>
    <xf numFmtId="9" fontId="0" fillId="3" borderId="0" pivotButton="0" quotePrefix="0" xfId="0"/>
  </cellXfs>
  <cellStyles count="1">
    <cellStyle name="Normal" xfId="0" builtinId="0" hidden="0"/>
  </cellStyles>
  <dxfs count="4">
    <dxf>
      <fill>
        <patternFill patternType="solid">
          <fgColor rgb="00BBF7D0"/>
          <bgColor rgb="00BBF7D0"/>
        </patternFill>
      </fill>
    </dxf>
    <dxf>
      <font>
        <strike val="1"/>
        <color rgb="0094A3B8"/>
      </font>
    </dxf>
    <dxf>
      <fill>
        <patternFill patternType="solid">
          <fgColor rgb="00FECACA"/>
          <bgColor rgb="00FECACA"/>
        </patternFill>
      </fill>
    </dxf>
    <dxf>
      <fill>
        <patternFill patternType="solid">
          <fgColor rgb="00FEF08A"/>
          <bgColor rgb="00FEF08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showGridLines="0" workbookViewId="0">
      <selection activeCell="A1" sqref="A1"/>
    </sheetView>
  </sheetViews>
  <sheetFormatPr baseColWidth="8" defaultRowHeight="15"/>
  <cols>
    <col width="110" customWidth="1" min="1" max="1"/>
  </cols>
  <sheetData>
    <row r="1">
      <c r="A1" s="1" t="inlineStr">
        <is>
          <t>Nasıl kullanılır</t>
        </is>
      </c>
    </row>
    <row r="3">
      <c r="A3" s="2" t="inlineStr">
        <is>
          <t>1. Her işi Görevler sayfasına bir satır olarak yazın: ne, kim, ne zamana kadar.</t>
        </is>
      </c>
    </row>
    <row r="4">
      <c r="A4" s="2" t="inlineStr">
        <is>
          <t>2. Durum ve öncelik listeden seçilir. İş bitince durumu "Tamam" yapın ve bitiş tarihini yazın.</t>
        </is>
      </c>
    </row>
    <row r="5">
      <c r="A5" s="2" t="inlineStr">
        <is>
          <t>3. Renkler kendiliğinden değişir: kırmızı termini geçmiş, sarı bugün biten, yeşil tamamlanan iş.</t>
        </is>
      </c>
    </row>
    <row r="6">
      <c r="A6" s="2" t="inlineStr">
        <is>
          <t>4. Özet sayfası kişi başına açık, geciken ve bu hafta biten işleri sayar. Haftalık toplantıyı bu sayfayla yapabilirsiniz.</t>
        </is>
      </c>
    </row>
    <row r="7">
      <c r="A7" s="2" t="inlineStr">
        <is>
          <t>Yalnız beyaz hücrelere yazın; gri hücreler formüldür, kendiliğinden hesaplanır. Örnek satırları silip kendi verinizi girebilirsiniz.</t>
        </is>
      </c>
    </row>
    <row r="9">
      <c r="A9" s="3" t="inlineStr">
        <is>
          <t>Bu şablonun sınırı</t>
        </is>
      </c>
    </row>
    <row r="10" ht="64" customHeight="1">
      <c r="A10" s="2" t="inlineStr">
        <is>
          <t>Bu dosya tek kişinin ya da küçük bir ekibin kullanımı için yeterli. Aynı dosyayı birkaç kişi aynı anda güncellemeye, sahadan telefondan kayıt girmeye ya da raporu her gün kendiliğinden almaya ihtiyaç duyduğunuzda Excel'in sınırına gelmişsiniz demektir. VOH Digital bu takibi ekibin her gün kullanacağı bir sisteme taşır: vohdigital.com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04"/>
  <sheetViews>
    <sheetView workbookViewId="0">
      <pane ySplit="4" topLeftCell="A5" activePane="bottomLeft" state="frozen"/>
      <selection pane="bottomLeft" activeCell="A1" sqref="A1"/>
    </sheetView>
  </sheetViews>
  <sheetFormatPr baseColWidth="8" defaultRowHeight="15"/>
  <cols>
    <col width="6" customWidth="1" min="1" max="1"/>
    <col width="40" customWidth="1" min="2" max="2"/>
    <col width="18" customWidth="1" min="3" max="3"/>
    <col width="14" customWidth="1" min="4" max="4"/>
    <col width="14" customWidth="1" min="5" max="5"/>
    <col width="12" customWidth="1" min="6" max="6"/>
    <col width="12" customWidth="1" min="7" max="7"/>
    <col width="13" customWidth="1" min="8" max="8"/>
    <col width="10" customWidth="1" min="9" max="9"/>
    <col width="12" customWidth="1" min="10" max="10"/>
    <col width="10" customWidth="1" min="11" max="11"/>
    <col width="34" customWidth="1" min="12" max="12"/>
  </cols>
  <sheetData>
    <row r="1">
      <c r="A1" s="1" t="inlineStr">
        <is>
          <t>Görev ve iş takip tablosu</t>
        </is>
      </c>
    </row>
    <row r="2">
      <c r="A2" s="4" t="inlineStr">
        <is>
          <t>Termini geçen ve bitmeyen iş kırmızı, bugün biten sarı, tamamlanan yeşil olur.</t>
        </is>
      </c>
      <c r="H2" t="inlineStr">
        <is>
          <t>Bugün:</t>
        </is>
      </c>
      <c r="I2" s="5">
        <f>TODAY()</f>
        <v/>
      </c>
    </row>
    <row r="4" ht="32" customHeight="1">
      <c r="A4" s="6" t="inlineStr">
        <is>
          <t>No</t>
        </is>
      </c>
      <c r="B4" s="6" t="inlineStr">
        <is>
          <t>İş</t>
        </is>
      </c>
      <c r="C4" s="6" t="inlineStr">
        <is>
          <t>Proje / konu</t>
        </is>
      </c>
      <c r="D4" s="6" t="inlineStr">
        <is>
          <t>Sorumlu</t>
        </is>
      </c>
      <c r="E4" s="6" t="inlineStr">
        <is>
          <t>Veren</t>
        </is>
      </c>
      <c r="F4" s="6" t="inlineStr">
        <is>
          <t>Başlangıç</t>
        </is>
      </c>
      <c r="G4" s="6" t="inlineStr">
        <is>
          <t>Termin</t>
        </is>
      </c>
      <c r="H4" s="6" t="inlineStr">
        <is>
          <t>Durum</t>
        </is>
      </c>
      <c r="I4" s="6" t="inlineStr">
        <is>
          <t>Öncelik</t>
        </is>
      </c>
      <c r="J4" s="6" t="inlineStr">
        <is>
          <t>Bitiş tarihi</t>
        </is>
      </c>
      <c r="K4" s="6" t="inlineStr">
        <is>
          <t>Gecikme (gün)</t>
        </is>
      </c>
      <c r="L4" s="6" t="inlineStr">
        <is>
          <t>Not</t>
        </is>
      </c>
    </row>
    <row r="5">
      <c r="A5" s="7">
        <f>IF(B5="","",ROW()-4)</f>
        <v/>
      </c>
      <c r="B5" t="inlineStr">
        <is>
          <t>Kaya Yapı keşif raporunu gönder</t>
        </is>
      </c>
      <c r="C5" t="inlineStr">
        <is>
          <t>P-101</t>
        </is>
      </c>
      <c r="D5" t="inlineStr">
        <is>
          <t>Ayşe</t>
        </is>
      </c>
      <c r="E5" t="inlineStr">
        <is>
          <t>Emre</t>
        </is>
      </c>
      <c r="F5" s="5">
        <f>TODAY()-6</f>
        <v/>
      </c>
      <c r="G5" s="5">
        <f>TODAY()-2</f>
        <v/>
      </c>
      <c r="H5" t="inlineStr">
        <is>
          <t>Tamam</t>
        </is>
      </c>
      <c r="I5" t="inlineStr">
        <is>
          <t>Yüksek</t>
        </is>
      </c>
      <c r="J5" s="5">
        <f>TODAY()-3</f>
        <v/>
      </c>
      <c r="K5" s="7">
        <f>IF(OR(G5="",H5="İptal"),"",IF(H5="Tamam",IF(J5="","",MAX(0,J5-G5)),MAX(0,TODAY()-G5)))</f>
        <v/>
      </c>
    </row>
    <row r="6">
      <c r="A6" s="7">
        <f>IF(B6="","",ROW()-4)</f>
        <v/>
      </c>
      <c r="B6" t="inlineStr">
        <is>
          <t>Eksik bağlantı elemanlarını sipariş et</t>
        </is>
      </c>
      <c r="C6" t="inlineStr">
        <is>
          <t>P-101</t>
        </is>
      </c>
      <c r="D6" t="inlineStr">
        <is>
          <t>Mehmet</t>
        </is>
      </c>
      <c r="E6" t="inlineStr">
        <is>
          <t>Ayşe</t>
        </is>
      </c>
      <c r="F6" s="5">
        <f>TODAY()-4</f>
        <v/>
      </c>
      <c r="G6" s="5">
        <f>TODAY()-1</f>
        <v/>
      </c>
      <c r="H6" t="inlineStr">
        <is>
          <t>Devam</t>
        </is>
      </c>
      <c r="I6" t="inlineStr">
        <is>
          <t>Yüksek</t>
        </is>
      </c>
      <c r="J6" s="5" t="n"/>
      <c r="K6" s="7">
        <f>IF(OR(G6="",H6="İptal"),"",IF(H6="Tamam",IF(J6="","",MAX(0,J6-G6)),MAX(0,TODAY()-G6)))</f>
        <v/>
      </c>
    </row>
    <row r="7">
      <c r="A7" s="7">
        <f>IF(B7="","",ROW()-4)</f>
        <v/>
      </c>
      <c r="B7" t="inlineStr">
        <is>
          <t>Demir Lojistik teklif revizyonu</t>
        </is>
      </c>
      <c r="C7" t="inlineStr">
        <is>
          <t>P-102</t>
        </is>
      </c>
      <c r="D7" t="inlineStr">
        <is>
          <t>Ayşe</t>
        </is>
      </c>
      <c r="E7" t="inlineStr">
        <is>
          <t>Emre</t>
        </is>
      </c>
      <c r="F7" s="5">
        <f>TODAY()-2</f>
        <v/>
      </c>
      <c r="G7" s="5">
        <f>TODAY()</f>
        <v/>
      </c>
      <c r="H7" t="inlineStr">
        <is>
          <t>Devam</t>
        </is>
      </c>
      <c r="I7" t="inlineStr">
        <is>
          <t>Orta</t>
        </is>
      </c>
      <c r="J7" s="5" t="n"/>
      <c r="K7" s="7">
        <f>IF(OR(G7="",H7="İptal"),"",IF(H7="Tamam",IF(J7="","",MAX(0,J7-G7)),MAX(0,TODAY()-G7)))</f>
        <v/>
      </c>
    </row>
    <row r="8">
      <c r="A8" s="7">
        <f>IF(B8="","",ROW()-4)</f>
        <v/>
      </c>
      <c r="B8" t="inlineStr">
        <is>
          <t>Atölye kompresör bakımı</t>
        </is>
      </c>
      <c r="C8" t="inlineStr">
        <is>
          <t>Bakım</t>
        </is>
      </c>
      <c r="D8" t="inlineStr">
        <is>
          <t>Can</t>
        </is>
      </c>
      <c r="E8" t="inlineStr">
        <is>
          <t>Mehmet</t>
        </is>
      </c>
      <c r="F8" s="5">
        <f>TODAY()-1</f>
        <v/>
      </c>
      <c r="G8" s="5">
        <f>TODAY()+3</f>
        <v/>
      </c>
      <c r="H8" t="inlineStr">
        <is>
          <t>Bekliyor</t>
        </is>
      </c>
      <c r="I8" t="inlineStr">
        <is>
          <t>Düşük</t>
        </is>
      </c>
      <c r="J8" s="5" t="n"/>
      <c r="K8" s="7">
        <f>IF(OR(G8="",H8="İptal"),"",IF(H8="Tamam",IF(J8="","",MAX(0,J8-G8)),MAX(0,TODAY()-G8)))</f>
        <v/>
      </c>
    </row>
    <row r="9">
      <c r="A9" s="7">
        <f>IF(B9="","",ROW()-4)</f>
        <v/>
      </c>
      <c r="B9" t="inlineStr">
        <is>
          <t>Ece Gıda teslim tutanağı</t>
        </is>
      </c>
      <c r="C9" t="inlineStr">
        <is>
          <t>P-103</t>
        </is>
      </c>
      <c r="D9" t="inlineStr">
        <is>
          <t>Ahmet</t>
        </is>
      </c>
      <c r="E9" t="inlineStr">
        <is>
          <t>Ayşe</t>
        </is>
      </c>
      <c r="F9" s="5">
        <f>TODAY()-10</f>
        <v/>
      </c>
      <c r="G9" s="5">
        <f>TODAY()-5</f>
        <v/>
      </c>
      <c r="H9" t="inlineStr">
        <is>
          <t>Tamam</t>
        </is>
      </c>
      <c r="I9" t="inlineStr">
        <is>
          <t>Orta</t>
        </is>
      </c>
      <c r="J9" s="5">
        <f>TODAY()-4</f>
        <v/>
      </c>
      <c r="K9" s="7">
        <f>IF(OR(G9="",H9="İptal"),"",IF(H9="Tamam",IF(J9="","",MAX(0,J9-G9)),MAX(0,TODAY()-G9)))</f>
        <v/>
      </c>
    </row>
    <row r="10">
      <c r="A10" s="7">
        <f>IF(B10="","",ROW()-4)</f>
        <v/>
      </c>
      <c r="B10" t="inlineStr">
        <is>
          <t>Yeni çalışan iş güvenliği eğitimi</t>
        </is>
      </c>
      <c r="C10" t="inlineStr">
        <is>
          <t>İK</t>
        </is>
      </c>
      <c r="D10" t="inlineStr">
        <is>
          <t>Ayşe</t>
        </is>
      </c>
      <c r="E10" t="inlineStr">
        <is>
          <t>Emre</t>
        </is>
      </c>
      <c r="F10" s="5">
        <f>TODAY()</f>
        <v/>
      </c>
      <c r="G10" s="5">
        <f>TODAY()+7</f>
        <v/>
      </c>
      <c r="H10" t="inlineStr">
        <is>
          <t>Bekliyor</t>
        </is>
      </c>
      <c r="I10" t="inlineStr">
        <is>
          <t>Orta</t>
        </is>
      </c>
      <c r="J10" s="5" t="n"/>
      <c r="K10" s="7">
        <f>IF(OR(G10="",H10="İptal"),"",IF(H10="Tamam",IF(J10="","",MAX(0,J10-G10)),MAX(0,TODAY()-G10)))</f>
        <v/>
      </c>
    </row>
    <row r="11">
      <c r="A11" s="7">
        <f>IF(B11="","",ROW()-4)</f>
        <v/>
      </c>
      <c r="B11" t="inlineStr">
        <is>
          <t>Tedarikçi fiyat listelerini güncelle</t>
        </is>
      </c>
      <c r="C11" t="inlineStr">
        <is>
          <t>Satın alma</t>
        </is>
      </c>
      <c r="D11" t="inlineStr">
        <is>
          <t>Mehmet</t>
        </is>
      </c>
      <c r="E11" t="inlineStr">
        <is>
          <t>Emre</t>
        </is>
      </c>
      <c r="F11" s="5">
        <f>TODAY()-3</f>
        <v/>
      </c>
      <c r="G11" s="5">
        <f>TODAY()+4</f>
        <v/>
      </c>
      <c r="H11" t="inlineStr">
        <is>
          <t>Devam</t>
        </is>
      </c>
      <c r="I11" t="inlineStr">
        <is>
          <t>Düşük</t>
        </is>
      </c>
      <c r="J11" s="5" t="n"/>
      <c r="K11" s="7">
        <f>IF(OR(G11="",H11="İptal"),"",IF(H11="Tamam",IF(J11="","",MAX(0,J11-G11)),MAX(0,TODAY()-G11)))</f>
        <v/>
      </c>
    </row>
    <row r="12">
      <c r="A12" s="7">
        <f>IF(B12="","",ROW()-4)</f>
        <v/>
      </c>
      <c r="F12" s="5" t="n"/>
      <c r="G12" s="5" t="n"/>
      <c r="J12" s="5" t="n"/>
      <c r="K12" s="7">
        <f>IF(OR(G12="",H12="İptal"),"",IF(H12="Tamam",IF(J12="","",MAX(0,J12-G12)),MAX(0,TODAY()-G12)))</f>
        <v/>
      </c>
    </row>
    <row r="13">
      <c r="A13" s="7">
        <f>IF(B13="","",ROW()-4)</f>
        <v/>
      </c>
      <c r="F13" s="5" t="n"/>
      <c r="G13" s="5" t="n"/>
      <c r="J13" s="5" t="n"/>
      <c r="K13" s="7">
        <f>IF(OR(G13="",H13="İptal"),"",IF(H13="Tamam",IF(J13="","",MAX(0,J13-G13)),MAX(0,TODAY()-G13)))</f>
        <v/>
      </c>
    </row>
    <row r="14">
      <c r="A14" s="7">
        <f>IF(B14="","",ROW()-4)</f>
        <v/>
      </c>
      <c r="F14" s="5" t="n"/>
      <c r="G14" s="5" t="n"/>
      <c r="J14" s="5" t="n"/>
      <c r="K14" s="7">
        <f>IF(OR(G14="",H14="İptal"),"",IF(H14="Tamam",IF(J14="","",MAX(0,J14-G14)),MAX(0,TODAY()-G14)))</f>
        <v/>
      </c>
    </row>
    <row r="15">
      <c r="A15" s="7">
        <f>IF(B15="","",ROW()-4)</f>
        <v/>
      </c>
      <c r="F15" s="5" t="n"/>
      <c r="G15" s="5" t="n"/>
      <c r="J15" s="5" t="n"/>
      <c r="K15" s="7">
        <f>IF(OR(G15="",H15="İptal"),"",IF(H15="Tamam",IF(J15="","",MAX(0,J15-G15)),MAX(0,TODAY()-G15)))</f>
        <v/>
      </c>
    </row>
    <row r="16">
      <c r="A16" s="7">
        <f>IF(B16="","",ROW()-4)</f>
        <v/>
      </c>
      <c r="F16" s="5" t="n"/>
      <c r="G16" s="5" t="n"/>
      <c r="J16" s="5" t="n"/>
      <c r="K16" s="7">
        <f>IF(OR(G16="",H16="İptal"),"",IF(H16="Tamam",IF(J16="","",MAX(0,J16-G16)),MAX(0,TODAY()-G16)))</f>
        <v/>
      </c>
    </row>
    <row r="17">
      <c r="A17" s="7">
        <f>IF(B17="","",ROW()-4)</f>
        <v/>
      </c>
      <c r="F17" s="5" t="n"/>
      <c r="G17" s="5" t="n"/>
      <c r="J17" s="5" t="n"/>
      <c r="K17" s="7">
        <f>IF(OR(G17="",H17="İptal"),"",IF(H17="Tamam",IF(J17="","",MAX(0,J17-G17)),MAX(0,TODAY()-G17)))</f>
        <v/>
      </c>
    </row>
    <row r="18">
      <c r="A18" s="7">
        <f>IF(B18="","",ROW()-4)</f>
        <v/>
      </c>
      <c r="F18" s="5" t="n"/>
      <c r="G18" s="5" t="n"/>
      <c r="J18" s="5" t="n"/>
      <c r="K18" s="7">
        <f>IF(OR(G18="",H18="İptal"),"",IF(H18="Tamam",IF(J18="","",MAX(0,J18-G18)),MAX(0,TODAY()-G18)))</f>
        <v/>
      </c>
    </row>
    <row r="19">
      <c r="A19" s="7">
        <f>IF(B19="","",ROW()-4)</f>
        <v/>
      </c>
      <c r="F19" s="5" t="n"/>
      <c r="G19" s="5" t="n"/>
      <c r="J19" s="5" t="n"/>
      <c r="K19" s="7">
        <f>IF(OR(G19="",H19="İptal"),"",IF(H19="Tamam",IF(J19="","",MAX(0,J19-G19)),MAX(0,TODAY()-G19)))</f>
        <v/>
      </c>
    </row>
    <row r="20">
      <c r="A20" s="7">
        <f>IF(B20="","",ROW()-4)</f>
        <v/>
      </c>
      <c r="F20" s="5" t="n"/>
      <c r="G20" s="5" t="n"/>
      <c r="J20" s="5" t="n"/>
      <c r="K20" s="7">
        <f>IF(OR(G20="",H20="İptal"),"",IF(H20="Tamam",IF(J20="","",MAX(0,J20-G20)),MAX(0,TODAY()-G20)))</f>
        <v/>
      </c>
    </row>
    <row r="21">
      <c r="A21" s="7">
        <f>IF(B21="","",ROW()-4)</f>
        <v/>
      </c>
      <c r="F21" s="5" t="n"/>
      <c r="G21" s="5" t="n"/>
      <c r="J21" s="5" t="n"/>
      <c r="K21" s="7">
        <f>IF(OR(G21="",H21="İptal"),"",IF(H21="Tamam",IF(J21="","",MAX(0,J21-G21)),MAX(0,TODAY()-G21)))</f>
        <v/>
      </c>
    </row>
    <row r="22">
      <c r="A22" s="7">
        <f>IF(B22="","",ROW()-4)</f>
        <v/>
      </c>
      <c r="F22" s="5" t="n"/>
      <c r="G22" s="5" t="n"/>
      <c r="J22" s="5" t="n"/>
      <c r="K22" s="7">
        <f>IF(OR(G22="",H22="İptal"),"",IF(H22="Tamam",IF(J22="","",MAX(0,J22-G22)),MAX(0,TODAY()-G22)))</f>
        <v/>
      </c>
    </row>
    <row r="23">
      <c r="A23" s="7">
        <f>IF(B23="","",ROW()-4)</f>
        <v/>
      </c>
      <c r="F23" s="5" t="n"/>
      <c r="G23" s="5" t="n"/>
      <c r="J23" s="5" t="n"/>
      <c r="K23" s="7">
        <f>IF(OR(G23="",H23="İptal"),"",IF(H23="Tamam",IF(J23="","",MAX(0,J23-G23)),MAX(0,TODAY()-G23)))</f>
        <v/>
      </c>
    </row>
    <row r="24">
      <c r="A24" s="7">
        <f>IF(B24="","",ROW()-4)</f>
        <v/>
      </c>
      <c r="F24" s="5" t="n"/>
      <c r="G24" s="5" t="n"/>
      <c r="J24" s="5" t="n"/>
      <c r="K24" s="7">
        <f>IF(OR(G24="",H24="İptal"),"",IF(H24="Tamam",IF(J24="","",MAX(0,J24-G24)),MAX(0,TODAY()-G24)))</f>
        <v/>
      </c>
    </row>
    <row r="25">
      <c r="A25" s="7">
        <f>IF(B25="","",ROW()-4)</f>
        <v/>
      </c>
      <c r="F25" s="5" t="n"/>
      <c r="G25" s="5" t="n"/>
      <c r="J25" s="5" t="n"/>
      <c r="K25" s="7">
        <f>IF(OR(G25="",H25="İptal"),"",IF(H25="Tamam",IF(J25="","",MAX(0,J25-G25)),MAX(0,TODAY()-G25)))</f>
        <v/>
      </c>
    </row>
    <row r="26">
      <c r="A26" s="7">
        <f>IF(B26="","",ROW()-4)</f>
        <v/>
      </c>
      <c r="F26" s="5" t="n"/>
      <c r="G26" s="5" t="n"/>
      <c r="J26" s="5" t="n"/>
      <c r="K26" s="7">
        <f>IF(OR(G26="",H26="İptal"),"",IF(H26="Tamam",IF(J26="","",MAX(0,J26-G26)),MAX(0,TODAY()-G26)))</f>
        <v/>
      </c>
    </row>
    <row r="27">
      <c r="A27" s="7">
        <f>IF(B27="","",ROW()-4)</f>
        <v/>
      </c>
      <c r="F27" s="5" t="n"/>
      <c r="G27" s="5" t="n"/>
      <c r="J27" s="5" t="n"/>
      <c r="K27" s="7">
        <f>IF(OR(G27="",H27="İptal"),"",IF(H27="Tamam",IF(J27="","",MAX(0,J27-G27)),MAX(0,TODAY()-G27)))</f>
        <v/>
      </c>
    </row>
    <row r="28">
      <c r="A28" s="7">
        <f>IF(B28="","",ROW()-4)</f>
        <v/>
      </c>
      <c r="F28" s="5" t="n"/>
      <c r="G28" s="5" t="n"/>
      <c r="J28" s="5" t="n"/>
      <c r="K28" s="7">
        <f>IF(OR(G28="",H28="İptal"),"",IF(H28="Tamam",IF(J28="","",MAX(0,J28-G28)),MAX(0,TODAY()-G28)))</f>
        <v/>
      </c>
    </row>
    <row r="29">
      <c r="A29" s="7">
        <f>IF(B29="","",ROW()-4)</f>
        <v/>
      </c>
      <c r="F29" s="5" t="n"/>
      <c r="G29" s="5" t="n"/>
      <c r="J29" s="5" t="n"/>
      <c r="K29" s="7">
        <f>IF(OR(G29="",H29="İptal"),"",IF(H29="Tamam",IF(J29="","",MAX(0,J29-G29)),MAX(0,TODAY()-G29)))</f>
        <v/>
      </c>
    </row>
    <row r="30">
      <c r="A30" s="7">
        <f>IF(B30="","",ROW()-4)</f>
        <v/>
      </c>
      <c r="F30" s="5" t="n"/>
      <c r="G30" s="5" t="n"/>
      <c r="J30" s="5" t="n"/>
      <c r="K30" s="7">
        <f>IF(OR(G30="",H30="İptal"),"",IF(H30="Tamam",IF(J30="","",MAX(0,J30-G30)),MAX(0,TODAY()-G30)))</f>
        <v/>
      </c>
    </row>
    <row r="31">
      <c r="A31" s="7">
        <f>IF(B31="","",ROW()-4)</f>
        <v/>
      </c>
      <c r="F31" s="5" t="n"/>
      <c r="G31" s="5" t="n"/>
      <c r="J31" s="5" t="n"/>
      <c r="K31" s="7">
        <f>IF(OR(G31="",H31="İptal"),"",IF(H31="Tamam",IF(J31="","",MAX(0,J31-G31)),MAX(0,TODAY()-G31)))</f>
        <v/>
      </c>
    </row>
    <row r="32">
      <c r="A32" s="7">
        <f>IF(B32="","",ROW()-4)</f>
        <v/>
      </c>
      <c r="F32" s="5" t="n"/>
      <c r="G32" s="5" t="n"/>
      <c r="J32" s="5" t="n"/>
      <c r="K32" s="7">
        <f>IF(OR(G32="",H32="İptal"),"",IF(H32="Tamam",IF(J32="","",MAX(0,J32-G32)),MAX(0,TODAY()-G32)))</f>
        <v/>
      </c>
    </row>
    <row r="33">
      <c r="A33" s="7">
        <f>IF(B33="","",ROW()-4)</f>
        <v/>
      </c>
      <c r="F33" s="5" t="n"/>
      <c r="G33" s="5" t="n"/>
      <c r="J33" s="5" t="n"/>
      <c r="K33" s="7">
        <f>IF(OR(G33="",H33="İptal"),"",IF(H33="Tamam",IF(J33="","",MAX(0,J33-G33)),MAX(0,TODAY()-G33)))</f>
        <v/>
      </c>
    </row>
    <row r="34">
      <c r="A34" s="7">
        <f>IF(B34="","",ROW()-4)</f>
        <v/>
      </c>
      <c r="F34" s="5" t="n"/>
      <c r="G34" s="5" t="n"/>
      <c r="J34" s="5" t="n"/>
      <c r="K34" s="7">
        <f>IF(OR(G34="",H34="İptal"),"",IF(H34="Tamam",IF(J34="","",MAX(0,J34-G34)),MAX(0,TODAY()-G34)))</f>
        <v/>
      </c>
    </row>
    <row r="35">
      <c r="A35" s="7">
        <f>IF(B35="","",ROW()-4)</f>
        <v/>
      </c>
      <c r="F35" s="5" t="n"/>
      <c r="G35" s="5" t="n"/>
      <c r="J35" s="5" t="n"/>
      <c r="K35" s="7">
        <f>IF(OR(G35="",H35="İptal"),"",IF(H35="Tamam",IF(J35="","",MAX(0,J35-G35)),MAX(0,TODAY()-G35)))</f>
        <v/>
      </c>
    </row>
    <row r="36">
      <c r="A36" s="7">
        <f>IF(B36="","",ROW()-4)</f>
        <v/>
      </c>
      <c r="F36" s="5" t="n"/>
      <c r="G36" s="5" t="n"/>
      <c r="J36" s="5" t="n"/>
      <c r="K36" s="7">
        <f>IF(OR(G36="",H36="İptal"),"",IF(H36="Tamam",IF(J36="","",MAX(0,J36-G36)),MAX(0,TODAY()-G36)))</f>
        <v/>
      </c>
    </row>
    <row r="37">
      <c r="A37" s="7">
        <f>IF(B37="","",ROW()-4)</f>
        <v/>
      </c>
      <c r="F37" s="5" t="n"/>
      <c r="G37" s="5" t="n"/>
      <c r="J37" s="5" t="n"/>
      <c r="K37" s="7">
        <f>IF(OR(G37="",H37="İptal"),"",IF(H37="Tamam",IF(J37="","",MAX(0,J37-G37)),MAX(0,TODAY()-G37)))</f>
        <v/>
      </c>
    </row>
    <row r="38">
      <c r="A38" s="7">
        <f>IF(B38="","",ROW()-4)</f>
        <v/>
      </c>
      <c r="F38" s="5" t="n"/>
      <c r="G38" s="5" t="n"/>
      <c r="J38" s="5" t="n"/>
      <c r="K38" s="7">
        <f>IF(OR(G38="",H38="İptal"),"",IF(H38="Tamam",IF(J38="","",MAX(0,J38-G38)),MAX(0,TODAY()-G38)))</f>
        <v/>
      </c>
    </row>
    <row r="39">
      <c r="A39" s="7">
        <f>IF(B39="","",ROW()-4)</f>
        <v/>
      </c>
      <c r="F39" s="5" t="n"/>
      <c r="G39" s="5" t="n"/>
      <c r="J39" s="5" t="n"/>
      <c r="K39" s="7">
        <f>IF(OR(G39="",H39="İptal"),"",IF(H39="Tamam",IF(J39="","",MAX(0,J39-G39)),MAX(0,TODAY()-G39)))</f>
        <v/>
      </c>
    </row>
    <row r="40">
      <c r="A40" s="7">
        <f>IF(B40="","",ROW()-4)</f>
        <v/>
      </c>
      <c r="F40" s="5" t="n"/>
      <c r="G40" s="5" t="n"/>
      <c r="J40" s="5" t="n"/>
      <c r="K40" s="7">
        <f>IF(OR(G40="",H40="İptal"),"",IF(H40="Tamam",IF(J40="","",MAX(0,J40-G40)),MAX(0,TODAY()-G40)))</f>
        <v/>
      </c>
    </row>
    <row r="41">
      <c r="A41" s="7">
        <f>IF(B41="","",ROW()-4)</f>
        <v/>
      </c>
      <c r="F41" s="5" t="n"/>
      <c r="G41" s="5" t="n"/>
      <c r="J41" s="5" t="n"/>
      <c r="K41" s="7">
        <f>IF(OR(G41="",H41="İptal"),"",IF(H41="Tamam",IF(J41="","",MAX(0,J41-G41)),MAX(0,TODAY()-G41)))</f>
        <v/>
      </c>
    </row>
    <row r="42">
      <c r="A42" s="7">
        <f>IF(B42="","",ROW()-4)</f>
        <v/>
      </c>
      <c r="F42" s="5" t="n"/>
      <c r="G42" s="5" t="n"/>
      <c r="J42" s="5" t="n"/>
      <c r="K42" s="7">
        <f>IF(OR(G42="",H42="İptal"),"",IF(H42="Tamam",IF(J42="","",MAX(0,J42-G42)),MAX(0,TODAY()-G42)))</f>
        <v/>
      </c>
    </row>
    <row r="43">
      <c r="A43" s="7">
        <f>IF(B43="","",ROW()-4)</f>
        <v/>
      </c>
      <c r="F43" s="5" t="n"/>
      <c r="G43" s="5" t="n"/>
      <c r="J43" s="5" t="n"/>
      <c r="K43" s="7">
        <f>IF(OR(G43="",H43="İptal"),"",IF(H43="Tamam",IF(J43="","",MAX(0,J43-G43)),MAX(0,TODAY()-G43)))</f>
        <v/>
      </c>
    </row>
    <row r="44">
      <c r="A44" s="7">
        <f>IF(B44="","",ROW()-4)</f>
        <v/>
      </c>
      <c r="F44" s="5" t="n"/>
      <c r="G44" s="5" t="n"/>
      <c r="J44" s="5" t="n"/>
      <c r="K44" s="7">
        <f>IF(OR(G44="",H44="İptal"),"",IF(H44="Tamam",IF(J44="","",MAX(0,J44-G44)),MAX(0,TODAY()-G44)))</f>
        <v/>
      </c>
    </row>
    <row r="45">
      <c r="A45" s="7">
        <f>IF(B45="","",ROW()-4)</f>
        <v/>
      </c>
      <c r="F45" s="5" t="n"/>
      <c r="G45" s="5" t="n"/>
      <c r="J45" s="5" t="n"/>
      <c r="K45" s="7">
        <f>IF(OR(G45="",H45="İptal"),"",IF(H45="Tamam",IF(J45="","",MAX(0,J45-G45)),MAX(0,TODAY()-G45)))</f>
        <v/>
      </c>
    </row>
    <row r="46">
      <c r="A46" s="7">
        <f>IF(B46="","",ROW()-4)</f>
        <v/>
      </c>
      <c r="F46" s="5" t="n"/>
      <c r="G46" s="5" t="n"/>
      <c r="J46" s="5" t="n"/>
      <c r="K46" s="7">
        <f>IF(OR(G46="",H46="İptal"),"",IF(H46="Tamam",IF(J46="","",MAX(0,J46-G46)),MAX(0,TODAY()-G46)))</f>
        <v/>
      </c>
    </row>
    <row r="47">
      <c r="A47" s="7">
        <f>IF(B47="","",ROW()-4)</f>
        <v/>
      </c>
      <c r="F47" s="5" t="n"/>
      <c r="G47" s="5" t="n"/>
      <c r="J47" s="5" t="n"/>
      <c r="K47" s="7">
        <f>IF(OR(G47="",H47="İptal"),"",IF(H47="Tamam",IF(J47="","",MAX(0,J47-G47)),MAX(0,TODAY()-G47)))</f>
        <v/>
      </c>
    </row>
    <row r="48">
      <c r="A48" s="7">
        <f>IF(B48="","",ROW()-4)</f>
        <v/>
      </c>
      <c r="F48" s="5" t="n"/>
      <c r="G48" s="5" t="n"/>
      <c r="J48" s="5" t="n"/>
      <c r="K48" s="7">
        <f>IF(OR(G48="",H48="İptal"),"",IF(H48="Tamam",IF(J48="","",MAX(0,J48-G48)),MAX(0,TODAY()-G48)))</f>
        <v/>
      </c>
    </row>
    <row r="49">
      <c r="A49" s="7">
        <f>IF(B49="","",ROW()-4)</f>
        <v/>
      </c>
      <c r="F49" s="5" t="n"/>
      <c r="G49" s="5" t="n"/>
      <c r="J49" s="5" t="n"/>
      <c r="K49" s="7">
        <f>IF(OR(G49="",H49="İptal"),"",IF(H49="Tamam",IF(J49="","",MAX(0,J49-G49)),MAX(0,TODAY()-G49)))</f>
        <v/>
      </c>
    </row>
    <row r="50">
      <c r="A50" s="7">
        <f>IF(B50="","",ROW()-4)</f>
        <v/>
      </c>
      <c r="F50" s="5" t="n"/>
      <c r="G50" s="5" t="n"/>
      <c r="J50" s="5" t="n"/>
      <c r="K50" s="7">
        <f>IF(OR(G50="",H50="İptal"),"",IF(H50="Tamam",IF(J50="","",MAX(0,J50-G50)),MAX(0,TODAY()-G50)))</f>
        <v/>
      </c>
    </row>
    <row r="51">
      <c r="A51" s="7">
        <f>IF(B51="","",ROW()-4)</f>
        <v/>
      </c>
      <c r="F51" s="5" t="n"/>
      <c r="G51" s="5" t="n"/>
      <c r="J51" s="5" t="n"/>
      <c r="K51" s="7">
        <f>IF(OR(G51="",H51="İptal"),"",IF(H51="Tamam",IF(J51="","",MAX(0,J51-G51)),MAX(0,TODAY()-G51)))</f>
        <v/>
      </c>
    </row>
    <row r="52">
      <c r="A52" s="7">
        <f>IF(B52="","",ROW()-4)</f>
        <v/>
      </c>
      <c r="F52" s="5" t="n"/>
      <c r="G52" s="5" t="n"/>
      <c r="J52" s="5" t="n"/>
      <c r="K52" s="7">
        <f>IF(OR(G52="",H52="İptal"),"",IF(H52="Tamam",IF(J52="","",MAX(0,J52-G52)),MAX(0,TODAY()-G52)))</f>
        <v/>
      </c>
    </row>
    <row r="53">
      <c r="A53" s="7">
        <f>IF(B53="","",ROW()-4)</f>
        <v/>
      </c>
      <c r="F53" s="5" t="n"/>
      <c r="G53" s="5" t="n"/>
      <c r="J53" s="5" t="n"/>
      <c r="K53" s="7">
        <f>IF(OR(G53="",H53="İptal"),"",IF(H53="Tamam",IF(J53="","",MAX(0,J53-G53)),MAX(0,TODAY()-G53)))</f>
        <v/>
      </c>
    </row>
    <row r="54">
      <c r="A54" s="7">
        <f>IF(B54="","",ROW()-4)</f>
        <v/>
      </c>
      <c r="F54" s="5" t="n"/>
      <c r="G54" s="5" t="n"/>
      <c r="J54" s="5" t="n"/>
      <c r="K54" s="7">
        <f>IF(OR(G54="",H54="İptal"),"",IF(H54="Tamam",IF(J54="","",MAX(0,J54-G54)),MAX(0,TODAY()-G54)))</f>
        <v/>
      </c>
    </row>
    <row r="55">
      <c r="A55" s="7">
        <f>IF(B55="","",ROW()-4)</f>
        <v/>
      </c>
      <c r="F55" s="5" t="n"/>
      <c r="G55" s="5" t="n"/>
      <c r="J55" s="5" t="n"/>
      <c r="K55" s="7">
        <f>IF(OR(G55="",H55="İptal"),"",IF(H55="Tamam",IF(J55="","",MAX(0,J55-G55)),MAX(0,TODAY()-G55)))</f>
        <v/>
      </c>
    </row>
    <row r="56">
      <c r="A56" s="7">
        <f>IF(B56="","",ROW()-4)</f>
        <v/>
      </c>
      <c r="F56" s="5" t="n"/>
      <c r="G56" s="5" t="n"/>
      <c r="J56" s="5" t="n"/>
      <c r="K56" s="7">
        <f>IF(OR(G56="",H56="İptal"),"",IF(H56="Tamam",IF(J56="","",MAX(0,J56-G56)),MAX(0,TODAY()-G56)))</f>
        <v/>
      </c>
    </row>
    <row r="57">
      <c r="A57" s="7">
        <f>IF(B57="","",ROW()-4)</f>
        <v/>
      </c>
      <c r="F57" s="5" t="n"/>
      <c r="G57" s="5" t="n"/>
      <c r="J57" s="5" t="n"/>
      <c r="K57" s="7">
        <f>IF(OR(G57="",H57="İptal"),"",IF(H57="Tamam",IF(J57="","",MAX(0,J57-G57)),MAX(0,TODAY()-G57)))</f>
        <v/>
      </c>
    </row>
    <row r="58">
      <c r="A58" s="7">
        <f>IF(B58="","",ROW()-4)</f>
        <v/>
      </c>
      <c r="F58" s="5" t="n"/>
      <c r="G58" s="5" t="n"/>
      <c r="J58" s="5" t="n"/>
      <c r="K58" s="7">
        <f>IF(OR(G58="",H58="İptal"),"",IF(H58="Tamam",IF(J58="","",MAX(0,J58-G58)),MAX(0,TODAY()-G58)))</f>
        <v/>
      </c>
    </row>
    <row r="59">
      <c r="A59" s="7">
        <f>IF(B59="","",ROW()-4)</f>
        <v/>
      </c>
      <c r="F59" s="5" t="n"/>
      <c r="G59" s="5" t="n"/>
      <c r="J59" s="5" t="n"/>
      <c r="K59" s="7">
        <f>IF(OR(G59="",H59="İptal"),"",IF(H59="Tamam",IF(J59="","",MAX(0,J59-G59)),MAX(0,TODAY()-G59)))</f>
        <v/>
      </c>
    </row>
    <row r="60">
      <c r="A60" s="7">
        <f>IF(B60="","",ROW()-4)</f>
        <v/>
      </c>
      <c r="F60" s="5" t="n"/>
      <c r="G60" s="5" t="n"/>
      <c r="J60" s="5" t="n"/>
      <c r="K60" s="7">
        <f>IF(OR(G60="",H60="İptal"),"",IF(H60="Tamam",IF(J60="","",MAX(0,J60-G60)),MAX(0,TODAY()-G60)))</f>
        <v/>
      </c>
    </row>
    <row r="61">
      <c r="A61" s="7">
        <f>IF(B61="","",ROW()-4)</f>
        <v/>
      </c>
      <c r="F61" s="5" t="n"/>
      <c r="G61" s="5" t="n"/>
      <c r="J61" s="5" t="n"/>
      <c r="K61" s="7">
        <f>IF(OR(G61="",H61="İptal"),"",IF(H61="Tamam",IF(J61="","",MAX(0,J61-G61)),MAX(0,TODAY()-G61)))</f>
        <v/>
      </c>
    </row>
    <row r="62">
      <c r="A62" s="7">
        <f>IF(B62="","",ROW()-4)</f>
        <v/>
      </c>
      <c r="F62" s="5" t="n"/>
      <c r="G62" s="5" t="n"/>
      <c r="J62" s="5" t="n"/>
      <c r="K62" s="7">
        <f>IF(OR(G62="",H62="İptal"),"",IF(H62="Tamam",IF(J62="","",MAX(0,J62-G62)),MAX(0,TODAY()-G62)))</f>
        <v/>
      </c>
    </row>
    <row r="63">
      <c r="A63" s="7">
        <f>IF(B63="","",ROW()-4)</f>
        <v/>
      </c>
      <c r="F63" s="5" t="n"/>
      <c r="G63" s="5" t="n"/>
      <c r="J63" s="5" t="n"/>
      <c r="K63" s="7">
        <f>IF(OR(G63="",H63="İptal"),"",IF(H63="Tamam",IF(J63="","",MAX(0,J63-G63)),MAX(0,TODAY()-G63)))</f>
        <v/>
      </c>
    </row>
    <row r="64">
      <c r="A64" s="7">
        <f>IF(B64="","",ROW()-4)</f>
        <v/>
      </c>
      <c r="F64" s="5" t="n"/>
      <c r="G64" s="5" t="n"/>
      <c r="J64" s="5" t="n"/>
      <c r="K64" s="7">
        <f>IF(OR(G64="",H64="İptal"),"",IF(H64="Tamam",IF(J64="","",MAX(0,J64-G64)),MAX(0,TODAY()-G64)))</f>
        <v/>
      </c>
    </row>
    <row r="65">
      <c r="A65" s="7">
        <f>IF(B65="","",ROW()-4)</f>
        <v/>
      </c>
      <c r="F65" s="5" t="n"/>
      <c r="G65" s="5" t="n"/>
      <c r="J65" s="5" t="n"/>
      <c r="K65" s="7">
        <f>IF(OR(G65="",H65="İptal"),"",IF(H65="Tamam",IF(J65="","",MAX(0,J65-G65)),MAX(0,TODAY()-G65)))</f>
        <v/>
      </c>
    </row>
    <row r="66">
      <c r="A66" s="7">
        <f>IF(B66="","",ROW()-4)</f>
        <v/>
      </c>
      <c r="F66" s="5" t="n"/>
      <c r="G66" s="5" t="n"/>
      <c r="J66" s="5" t="n"/>
      <c r="K66" s="7">
        <f>IF(OR(G66="",H66="İptal"),"",IF(H66="Tamam",IF(J66="","",MAX(0,J66-G66)),MAX(0,TODAY()-G66)))</f>
        <v/>
      </c>
    </row>
    <row r="67">
      <c r="A67" s="7">
        <f>IF(B67="","",ROW()-4)</f>
        <v/>
      </c>
      <c r="F67" s="5" t="n"/>
      <c r="G67" s="5" t="n"/>
      <c r="J67" s="5" t="n"/>
      <c r="K67" s="7">
        <f>IF(OR(G67="",H67="İptal"),"",IF(H67="Tamam",IF(J67="","",MAX(0,J67-G67)),MAX(0,TODAY()-G67)))</f>
        <v/>
      </c>
    </row>
    <row r="68">
      <c r="A68" s="7">
        <f>IF(B68="","",ROW()-4)</f>
        <v/>
      </c>
      <c r="F68" s="5" t="n"/>
      <c r="G68" s="5" t="n"/>
      <c r="J68" s="5" t="n"/>
      <c r="K68" s="7">
        <f>IF(OR(G68="",H68="İptal"),"",IF(H68="Tamam",IF(J68="","",MAX(0,J68-G68)),MAX(0,TODAY()-G68)))</f>
        <v/>
      </c>
    </row>
    <row r="69">
      <c r="A69" s="7">
        <f>IF(B69="","",ROW()-4)</f>
        <v/>
      </c>
      <c r="F69" s="5" t="n"/>
      <c r="G69" s="5" t="n"/>
      <c r="J69" s="5" t="n"/>
      <c r="K69" s="7">
        <f>IF(OR(G69="",H69="İptal"),"",IF(H69="Tamam",IF(J69="","",MAX(0,J69-G69)),MAX(0,TODAY()-G69)))</f>
        <v/>
      </c>
    </row>
    <row r="70">
      <c r="A70" s="7">
        <f>IF(B70="","",ROW()-4)</f>
        <v/>
      </c>
      <c r="F70" s="5" t="n"/>
      <c r="G70" s="5" t="n"/>
      <c r="J70" s="5" t="n"/>
      <c r="K70" s="7">
        <f>IF(OR(G70="",H70="İptal"),"",IF(H70="Tamam",IF(J70="","",MAX(0,J70-G70)),MAX(0,TODAY()-G70)))</f>
        <v/>
      </c>
    </row>
    <row r="71">
      <c r="A71" s="7">
        <f>IF(B71="","",ROW()-4)</f>
        <v/>
      </c>
      <c r="F71" s="5" t="n"/>
      <c r="G71" s="5" t="n"/>
      <c r="J71" s="5" t="n"/>
      <c r="K71" s="7">
        <f>IF(OR(G71="",H71="İptal"),"",IF(H71="Tamam",IF(J71="","",MAX(0,J71-G71)),MAX(0,TODAY()-G71)))</f>
        <v/>
      </c>
    </row>
    <row r="72">
      <c r="A72" s="7">
        <f>IF(B72="","",ROW()-4)</f>
        <v/>
      </c>
      <c r="F72" s="5" t="n"/>
      <c r="G72" s="5" t="n"/>
      <c r="J72" s="5" t="n"/>
      <c r="K72" s="7">
        <f>IF(OR(G72="",H72="İptal"),"",IF(H72="Tamam",IF(J72="","",MAX(0,J72-G72)),MAX(0,TODAY()-G72)))</f>
        <v/>
      </c>
    </row>
    <row r="73">
      <c r="A73" s="7">
        <f>IF(B73="","",ROW()-4)</f>
        <v/>
      </c>
      <c r="F73" s="5" t="n"/>
      <c r="G73" s="5" t="n"/>
      <c r="J73" s="5" t="n"/>
      <c r="K73" s="7">
        <f>IF(OR(G73="",H73="İptal"),"",IF(H73="Tamam",IF(J73="","",MAX(0,J73-G73)),MAX(0,TODAY()-G73)))</f>
        <v/>
      </c>
    </row>
    <row r="74">
      <c r="A74" s="7">
        <f>IF(B74="","",ROW()-4)</f>
        <v/>
      </c>
      <c r="F74" s="5" t="n"/>
      <c r="G74" s="5" t="n"/>
      <c r="J74" s="5" t="n"/>
      <c r="K74" s="7">
        <f>IF(OR(G74="",H74="İptal"),"",IF(H74="Tamam",IF(J74="","",MAX(0,J74-G74)),MAX(0,TODAY()-G74)))</f>
        <v/>
      </c>
    </row>
    <row r="75">
      <c r="A75" s="7">
        <f>IF(B75="","",ROW()-4)</f>
        <v/>
      </c>
      <c r="F75" s="5" t="n"/>
      <c r="G75" s="5" t="n"/>
      <c r="J75" s="5" t="n"/>
      <c r="K75" s="7">
        <f>IF(OR(G75="",H75="İptal"),"",IF(H75="Tamam",IF(J75="","",MAX(0,J75-G75)),MAX(0,TODAY()-G75)))</f>
        <v/>
      </c>
    </row>
    <row r="76">
      <c r="A76" s="7">
        <f>IF(B76="","",ROW()-4)</f>
        <v/>
      </c>
      <c r="F76" s="5" t="n"/>
      <c r="G76" s="5" t="n"/>
      <c r="J76" s="5" t="n"/>
      <c r="K76" s="7">
        <f>IF(OR(G76="",H76="İptal"),"",IF(H76="Tamam",IF(J76="","",MAX(0,J76-G76)),MAX(0,TODAY()-G76)))</f>
        <v/>
      </c>
    </row>
    <row r="77">
      <c r="A77" s="7">
        <f>IF(B77="","",ROW()-4)</f>
        <v/>
      </c>
      <c r="F77" s="5" t="n"/>
      <c r="G77" s="5" t="n"/>
      <c r="J77" s="5" t="n"/>
      <c r="K77" s="7">
        <f>IF(OR(G77="",H77="İptal"),"",IF(H77="Tamam",IF(J77="","",MAX(0,J77-G77)),MAX(0,TODAY()-G77)))</f>
        <v/>
      </c>
    </row>
    <row r="78">
      <c r="A78" s="7">
        <f>IF(B78="","",ROW()-4)</f>
        <v/>
      </c>
      <c r="F78" s="5" t="n"/>
      <c r="G78" s="5" t="n"/>
      <c r="J78" s="5" t="n"/>
      <c r="K78" s="7">
        <f>IF(OR(G78="",H78="İptal"),"",IF(H78="Tamam",IF(J78="","",MAX(0,J78-G78)),MAX(0,TODAY()-G78)))</f>
        <v/>
      </c>
    </row>
    <row r="79">
      <c r="A79" s="7">
        <f>IF(B79="","",ROW()-4)</f>
        <v/>
      </c>
      <c r="F79" s="5" t="n"/>
      <c r="G79" s="5" t="n"/>
      <c r="J79" s="5" t="n"/>
      <c r="K79" s="7">
        <f>IF(OR(G79="",H79="İptal"),"",IF(H79="Tamam",IF(J79="","",MAX(0,J79-G79)),MAX(0,TODAY()-G79)))</f>
        <v/>
      </c>
    </row>
    <row r="80">
      <c r="A80" s="7">
        <f>IF(B80="","",ROW()-4)</f>
        <v/>
      </c>
      <c r="F80" s="5" t="n"/>
      <c r="G80" s="5" t="n"/>
      <c r="J80" s="5" t="n"/>
      <c r="K80" s="7">
        <f>IF(OR(G80="",H80="İptal"),"",IF(H80="Tamam",IF(J80="","",MAX(0,J80-G80)),MAX(0,TODAY()-G80)))</f>
        <v/>
      </c>
    </row>
    <row r="81">
      <c r="A81" s="7">
        <f>IF(B81="","",ROW()-4)</f>
        <v/>
      </c>
      <c r="F81" s="5" t="n"/>
      <c r="G81" s="5" t="n"/>
      <c r="J81" s="5" t="n"/>
      <c r="K81" s="7">
        <f>IF(OR(G81="",H81="İptal"),"",IF(H81="Tamam",IF(J81="","",MAX(0,J81-G81)),MAX(0,TODAY()-G81)))</f>
        <v/>
      </c>
    </row>
    <row r="82">
      <c r="A82" s="7">
        <f>IF(B82="","",ROW()-4)</f>
        <v/>
      </c>
      <c r="F82" s="5" t="n"/>
      <c r="G82" s="5" t="n"/>
      <c r="J82" s="5" t="n"/>
      <c r="K82" s="7">
        <f>IF(OR(G82="",H82="İptal"),"",IF(H82="Tamam",IF(J82="","",MAX(0,J82-G82)),MAX(0,TODAY()-G82)))</f>
        <v/>
      </c>
    </row>
    <row r="83">
      <c r="A83" s="7">
        <f>IF(B83="","",ROW()-4)</f>
        <v/>
      </c>
      <c r="F83" s="5" t="n"/>
      <c r="G83" s="5" t="n"/>
      <c r="J83" s="5" t="n"/>
      <c r="K83" s="7">
        <f>IF(OR(G83="",H83="İptal"),"",IF(H83="Tamam",IF(J83="","",MAX(0,J83-G83)),MAX(0,TODAY()-G83)))</f>
        <v/>
      </c>
    </row>
    <row r="84">
      <c r="A84" s="7">
        <f>IF(B84="","",ROW()-4)</f>
        <v/>
      </c>
      <c r="F84" s="5" t="n"/>
      <c r="G84" s="5" t="n"/>
      <c r="J84" s="5" t="n"/>
      <c r="K84" s="7">
        <f>IF(OR(G84="",H84="İptal"),"",IF(H84="Tamam",IF(J84="","",MAX(0,J84-G84)),MAX(0,TODAY()-G84)))</f>
        <v/>
      </c>
    </row>
    <row r="85">
      <c r="A85" s="7">
        <f>IF(B85="","",ROW()-4)</f>
        <v/>
      </c>
      <c r="F85" s="5" t="n"/>
      <c r="G85" s="5" t="n"/>
      <c r="J85" s="5" t="n"/>
      <c r="K85" s="7">
        <f>IF(OR(G85="",H85="İptal"),"",IF(H85="Tamam",IF(J85="","",MAX(0,J85-G85)),MAX(0,TODAY()-G85)))</f>
        <v/>
      </c>
    </row>
    <row r="86">
      <c r="A86" s="7">
        <f>IF(B86="","",ROW()-4)</f>
        <v/>
      </c>
      <c r="F86" s="5" t="n"/>
      <c r="G86" s="5" t="n"/>
      <c r="J86" s="5" t="n"/>
      <c r="K86" s="7">
        <f>IF(OR(G86="",H86="İptal"),"",IF(H86="Tamam",IF(J86="","",MAX(0,J86-G86)),MAX(0,TODAY()-G86)))</f>
        <v/>
      </c>
    </row>
    <row r="87">
      <c r="A87" s="7">
        <f>IF(B87="","",ROW()-4)</f>
        <v/>
      </c>
      <c r="F87" s="5" t="n"/>
      <c r="G87" s="5" t="n"/>
      <c r="J87" s="5" t="n"/>
      <c r="K87" s="7">
        <f>IF(OR(G87="",H87="İptal"),"",IF(H87="Tamam",IF(J87="","",MAX(0,J87-G87)),MAX(0,TODAY()-G87)))</f>
        <v/>
      </c>
    </row>
    <row r="88">
      <c r="A88" s="7">
        <f>IF(B88="","",ROW()-4)</f>
        <v/>
      </c>
      <c r="F88" s="5" t="n"/>
      <c r="G88" s="5" t="n"/>
      <c r="J88" s="5" t="n"/>
      <c r="K88" s="7">
        <f>IF(OR(G88="",H88="İptal"),"",IF(H88="Tamam",IF(J88="","",MAX(0,J88-G88)),MAX(0,TODAY()-G88)))</f>
        <v/>
      </c>
    </row>
    <row r="89">
      <c r="A89" s="7">
        <f>IF(B89="","",ROW()-4)</f>
        <v/>
      </c>
      <c r="F89" s="5" t="n"/>
      <c r="G89" s="5" t="n"/>
      <c r="J89" s="5" t="n"/>
      <c r="K89" s="7">
        <f>IF(OR(G89="",H89="İptal"),"",IF(H89="Tamam",IF(J89="","",MAX(0,J89-G89)),MAX(0,TODAY()-G89)))</f>
        <v/>
      </c>
    </row>
    <row r="90">
      <c r="A90" s="7">
        <f>IF(B90="","",ROW()-4)</f>
        <v/>
      </c>
      <c r="F90" s="5" t="n"/>
      <c r="G90" s="5" t="n"/>
      <c r="J90" s="5" t="n"/>
      <c r="K90" s="7">
        <f>IF(OR(G90="",H90="İptal"),"",IF(H90="Tamam",IF(J90="","",MAX(0,J90-G90)),MAX(0,TODAY()-G90)))</f>
        <v/>
      </c>
    </row>
    <row r="91">
      <c r="A91" s="7">
        <f>IF(B91="","",ROW()-4)</f>
        <v/>
      </c>
      <c r="F91" s="5" t="n"/>
      <c r="G91" s="5" t="n"/>
      <c r="J91" s="5" t="n"/>
      <c r="K91" s="7">
        <f>IF(OR(G91="",H91="İptal"),"",IF(H91="Tamam",IF(J91="","",MAX(0,J91-G91)),MAX(0,TODAY()-G91)))</f>
        <v/>
      </c>
    </row>
    <row r="92">
      <c r="A92" s="7">
        <f>IF(B92="","",ROW()-4)</f>
        <v/>
      </c>
      <c r="F92" s="5" t="n"/>
      <c r="G92" s="5" t="n"/>
      <c r="J92" s="5" t="n"/>
      <c r="K92" s="7">
        <f>IF(OR(G92="",H92="İptal"),"",IF(H92="Tamam",IF(J92="","",MAX(0,J92-G92)),MAX(0,TODAY()-G92)))</f>
        <v/>
      </c>
    </row>
    <row r="93">
      <c r="A93" s="7">
        <f>IF(B93="","",ROW()-4)</f>
        <v/>
      </c>
      <c r="F93" s="5" t="n"/>
      <c r="G93" s="5" t="n"/>
      <c r="J93" s="5" t="n"/>
      <c r="K93" s="7">
        <f>IF(OR(G93="",H93="İptal"),"",IF(H93="Tamam",IF(J93="","",MAX(0,J93-G93)),MAX(0,TODAY()-G93)))</f>
        <v/>
      </c>
    </row>
    <row r="94">
      <c r="A94" s="7">
        <f>IF(B94="","",ROW()-4)</f>
        <v/>
      </c>
      <c r="F94" s="5" t="n"/>
      <c r="G94" s="5" t="n"/>
      <c r="J94" s="5" t="n"/>
      <c r="K94" s="7">
        <f>IF(OR(G94="",H94="İptal"),"",IF(H94="Tamam",IF(J94="","",MAX(0,J94-G94)),MAX(0,TODAY()-G94)))</f>
        <v/>
      </c>
    </row>
    <row r="95">
      <c r="A95" s="7">
        <f>IF(B95="","",ROW()-4)</f>
        <v/>
      </c>
      <c r="F95" s="5" t="n"/>
      <c r="G95" s="5" t="n"/>
      <c r="J95" s="5" t="n"/>
      <c r="K95" s="7">
        <f>IF(OR(G95="",H95="İptal"),"",IF(H95="Tamam",IF(J95="","",MAX(0,J95-G95)),MAX(0,TODAY()-G95)))</f>
        <v/>
      </c>
    </row>
    <row r="96">
      <c r="A96" s="7">
        <f>IF(B96="","",ROW()-4)</f>
        <v/>
      </c>
      <c r="F96" s="5" t="n"/>
      <c r="G96" s="5" t="n"/>
      <c r="J96" s="5" t="n"/>
      <c r="K96" s="7">
        <f>IF(OR(G96="",H96="İptal"),"",IF(H96="Tamam",IF(J96="","",MAX(0,J96-G96)),MAX(0,TODAY()-G96)))</f>
        <v/>
      </c>
    </row>
    <row r="97">
      <c r="A97" s="7">
        <f>IF(B97="","",ROW()-4)</f>
        <v/>
      </c>
      <c r="F97" s="5" t="n"/>
      <c r="G97" s="5" t="n"/>
      <c r="J97" s="5" t="n"/>
      <c r="K97" s="7">
        <f>IF(OR(G97="",H97="İptal"),"",IF(H97="Tamam",IF(J97="","",MAX(0,J97-G97)),MAX(0,TODAY()-G97)))</f>
        <v/>
      </c>
    </row>
    <row r="98">
      <c r="A98" s="7">
        <f>IF(B98="","",ROW()-4)</f>
        <v/>
      </c>
      <c r="F98" s="5" t="n"/>
      <c r="G98" s="5" t="n"/>
      <c r="J98" s="5" t="n"/>
      <c r="K98" s="7">
        <f>IF(OR(G98="",H98="İptal"),"",IF(H98="Tamam",IF(J98="","",MAX(0,J98-G98)),MAX(0,TODAY()-G98)))</f>
        <v/>
      </c>
    </row>
    <row r="99">
      <c r="A99" s="7">
        <f>IF(B99="","",ROW()-4)</f>
        <v/>
      </c>
      <c r="F99" s="5" t="n"/>
      <c r="G99" s="5" t="n"/>
      <c r="J99" s="5" t="n"/>
      <c r="K99" s="7">
        <f>IF(OR(G99="",H99="İptal"),"",IF(H99="Tamam",IF(J99="","",MAX(0,J99-G99)),MAX(0,TODAY()-G99)))</f>
        <v/>
      </c>
    </row>
    <row r="100">
      <c r="A100" s="7">
        <f>IF(B100="","",ROW()-4)</f>
        <v/>
      </c>
      <c r="F100" s="5" t="n"/>
      <c r="G100" s="5" t="n"/>
      <c r="J100" s="5" t="n"/>
      <c r="K100" s="7">
        <f>IF(OR(G100="",H100="İptal"),"",IF(H100="Tamam",IF(J100="","",MAX(0,J100-G100)),MAX(0,TODAY()-G100)))</f>
        <v/>
      </c>
    </row>
    <row r="101">
      <c r="A101" s="7">
        <f>IF(B101="","",ROW()-4)</f>
        <v/>
      </c>
      <c r="F101" s="5" t="n"/>
      <c r="G101" s="5" t="n"/>
      <c r="J101" s="5" t="n"/>
      <c r="K101" s="7">
        <f>IF(OR(G101="",H101="İptal"),"",IF(H101="Tamam",IF(J101="","",MAX(0,J101-G101)),MAX(0,TODAY()-G101)))</f>
        <v/>
      </c>
    </row>
    <row r="102">
      <c r="A102" s="7">
        <f>IF(B102="","",ROW()-4)</f>
        <v/>
      </c>
      <c r="F102" s="5" t="n"/>
      <c r="G102" s="5" t="n"/>
      <c r="J102" s="5" t="n"/>
      <c r="K102" s="7">
        <f>IF(OR(G102="",H102="İptal"),"",IF(H102="Tamam",IF(J102="","",MAX(0,J102-G102)),MAX(0,TODAY()-G102)))</f>
        <v/>
      </c>
    </row>
    <row r="103">
      <c r="A103" s="7">
        <f>IF(B103="","",ROW()-4)</f>
        <v/>
      </c>
      <c r="F103" s="5" t="n"/>
      <c r="G103" s="5" t="n"/>
      <c r="J103" s="5" t="n"/>
      <c r="K103" s="7">
        <f>IF(OR(G103="",H103="İptal"),"",IF(H103="Tamam",IF(J103="","",MAX(0,J103-G103)),MAX(0,TODAY()-G103)))</f>
        <v/>
      </c>
    </row>
    <row r="104">
      <c r="A104" s="7">
        <f>IF(B104="","",ROW()-4)</f>
        <v/>
      </c>
      <c r="F104" s="5" t="n"/>
      <c r="G104" s="5" t="n"/>
      <c r="J104" s="5" t="n"/>
      <c r="K104" s="7">
        <f>IF(OR(G104="",H104="İptal"),"",IF(H104="Tamam",IF(J104="","",MAX(0,J104-G104)),MAX(0,TODAY()-G104)))</f>
        <v/>
      </c>
    </row>
    <row r="105">
      <c r="A105" s="7">
        <f>IF(B105="","",ROW()-4)</f>
        <v/>
      </c>
      <c r="F105" s="5" t="n"/>
      <c r="G105" s="5" t="n"/>
      <c r="J105" s="5" t="n"/>
      <c r="K105" s="7">
        <f>IF(OR(G105="",H105="İptal"),"",IF(H105="Tamam",IF(J105="","",MAX(0,J105-G105)),MAX(0,TODAY()-G105)))</f>
        <v/>
      </c>
    </row>
    <row r="106">
      <c r="A106" s="7">
        <f>IF(B106="","",ROW()-4)</f>
        <v/>
      </c>
      <c r="F106" s="5" t="n"/>
      <c r="G106" s="5" t="n"/>
      <c r="J106" s="5" t="n"/>
      <c r="K106" s="7">
        <f>IF(OR(G106="",H106="İptal"),"",IF(H106="Tamam",IF(J106="","",MAX(0,J106-G106)),MAX(0,TODAY()-G106)))</f>
        <v/>
      </c>
    </row>
    <row r="107">
      <c r="A107" s="7">
        <f>IF(B107="","",ROW()-4)</f>
        <v/>
      </c>
      <c r="F107" s="5" t="n"/>
      <c r="G107" s="5" t="n"/>
      <c r="J107" s="5" t="n"/>
      <c r="K107" s="7">
        <f>IF(OR(G107="",H107="İptal"),"",IF(H107="Tamam",IF(J107="","",MAX(0,J107-G107)),MAX(0,TODAY()-G107)))</f>
        <v/>
      </c>
    </row>
    <row r="108">
      <c r="A108" s="7">
        <f>IF(B108="","",ROW()-4)</f>
        <v/>
      </c>
      <c r="F108" s="5" t="n"/>
      <c r="G108" s="5" t="n"/>
      <c r="J108" s="5" t="n"/>
      <c r="K108" s="7">
        <f>IF(OR(G108="",H108="İptal"),"",IF(H108="Tamam",IF(J108="","",MAX(0,J108-G108)),MAX(0,TODAY()-G108)))</f>
        <v/>
      </c>
    </row>
    <row r="109">
      <c r="A109" s="7">
        <f>IF(B109="","",ROW()-4)</f>
        <v/>
      </c>
      <c r="F109" s="5" t="n"/>
      <c r="G109" s="5" t="n"/>
      <c r="J109" s="5" t="n"/>
      <c r="K109" s="7">
        <f>IF(OR(G109="",H109="İptal"),"",IF(H109="Tamam",IF(J109="","",MAX(0,J109-G109)),MAX(0,TODAY()-G109)))</f>
        <v/>
      </c>
    </row>
    <row r="110">
      <c r="A110" s="7">
        <f>IF(B110="","",ROW()-4)</f>
        <v/>
      </c>
      <c r="F110" s="5" t="n"/>
      <c r="G110" s="5" t="n"/>
      <c r="J110" s="5" t="n"/>
      <c r="K110" s="7">
        <f>IF(OR(G110="",H110="İptal"),"",IF(H110="Tamam",IF(J110="","",MAX(0,J110-G110)),MAX(0,TODAY()-G110)))</f>
        <v/>
      </c>
    </row>
    <row r="111">
      <c r="A111" s="7">
        <f>IF(B111="","",ROW()-4)</f>
        <v/>
      </c>
      <c r="F111" s="5" t="n"/>
      <c r="G111" s="5" t="n"/>
      <c r="J111" s="5" t="n"/>
      <c r="K111" s="7">
        <f>IF(OR(G111="",H111="İptal"),"",IF(H111="Tamam",IF(J111="","",MAX(0,J111-G111)),MAX(0,TODAY()-G111)))</f>
        <v/>
      </c>
    </row>
    <row r="112">
      <c r="A112" s="7">
        <f>IF(B112="","",ROW()-4)</f>
        <v/>
      </c>
      <c r="F112" s="5" t="n"/>
      <c r="G112" s="5" t="n"/>
      <c r="J112" s="5" t="n"/>
      <c r="K112" s="7">
        <f>IF(OR(G112="",H112="İptal"),"",IF(H112="Tamam",IF(J112="","",MAX(0,J112-G112)),MAX(0,TODAY()-G112)))</f>
        <v/>
      </c>
    </row>
    <row r="113">
      <c r="A113" s="7">
        <f>IF(B113="","",ROW()-4)</f>
        <v/>
      </c>
      <c r="F113" s="5" t="n"/>
      <c r="G113" s="5" t="n"/>
      <c r="J113" s="5" t="n"/>
      <c r="K113" s="7">
        <f>IF(OR(G113="",H113="İptal"),"",IF(H113="Tamam",IF(J113="","",MAX(0,J113-G113)),MAX(0,TODAY()-G113)))</f>
        <v/>
      </c>
    </row>
    <row r="114">
      <c r="A114" s="7">
        <f>IF(B114="","",ROW()-4)</f>
        <v/>
      </c>
      <c r="F114" s="5" t="n"/>
      <c r="G114" s="5" t="n"/>
      <c r="J114" s="5" t="n"/>
      <c r="K114" s="7">
        <f>IF(OR(G114="",H114="İptal"),"",IF(H114="Tamam",IF(J114="","",MAX(0,J114-G114)),MAX(0,TODAY()-G114)))</f>
        <v/>
      </c>
    </row>
    <row r="115">
      <c r="A115" s="7">
        <f>IF(B115="","",ROW()-4)</f>
        <v/>
      </c>
      <c r="F115" s="5" t="n"/>
      <c r="G115" s="5" t="n"/>
      <c r="J115" s="5" t="n"/>
      <c r="K115" s="7">
        <f>IF(OR(G115="",H115="İptal"),"",IF(H115="Tamam",IF(J115="","",MAX(0,J115-G115)),MAX(0,TODAY()-G115)))</f>
        <v/>
      </c>
    </row>
    <row r="116">
      <c r="A116" s="7">
        <f>IF(B116="","",ROW()-4)</f>
        <v/>
      </c>
      <c r="F116" s="5" t="n"/>
      <c r="G116" s="5" t="n"/>
      <c r="J116" s="5" t="n"/>
      <c r="K116" s="7">
        <f>IF(OR(G116="",H116="İptal"),"",IF(H116="Tamam",IF(J116="","",MAX(0,J116-G116)),MAX(0,TODAY()-G116)))</f>
        <v/>
      </c>
    </row>
    <row r="117">
      <c r="A117" s="7">
        <f>IF(B117="","",ROW()-4)</f>
        <v/>
      </c>
      <c r="F117" s="5" t="n"/>
      <c r="G117" s="5" t="n"/>
      <c r="J117" s="5" t="n"/>
      <c r="K117" s="7">
        <f>IF(OR(G117="",H117="İptal"),"",IF(H117="Tamam",IF(J117="","",MAX(0,J117-G117)),MAX(0,TODAY()-G117)))</f>
        <v/>
      </c>
    </row>
    <row r="118">
      <c r="A118" s="7">
        <f>IF(B118="","",ROW()-4)</f>
        <v/>
      </c>
      <c r="F118" s="5" t="n"/>
      <c r="G118" s="5" t="n"/>
      <c r="J118" s="5" t="n"/>
      <c r="K118" s="7">
        <f>IF(OR(G118="",H118="İptal"),"",IF(H118="Tamam",IF(J118="","",MAX(0,J118-G118)),MAX(0,TODAY()-G118)))</f>
        <v/>
      </c>
    </row>
    <row r="119">
      <c r="A119" s="7">
        <f>IF(B119="","",ROW()-4)</f>
        <v/>
      </c>
      <c r="F119" s="5" t="n"/>
      <c r="G119" s="5" t="n"/>
      <c r="J119" s="5" t="n"/>
      <c r="K119" s="7">
        <f>IF(OR(G119="",H119="İptal"),"",IF(H119="Tamam",IF(J119="","",MAX(0,J119-G119)),MAX(0,TODAY()-G119)))</f>
        <v/>
      </c>
    </row>
    <row r="120">
      <c r="A120" s="7">
        <f>IF(B120="","",ROW()-4)</f>
        <v/>
      </c>
      <c r="F120" s="5" t="n"/>
      <c r="G120" s="5" t="n"/>
      <c r="J120" s="5" t="n"/>
      <c r="K120" s="7">
        <f>IF(OR(G120="",H120="İptal"),"",IF(H120="Tamam",IF(J120="","",MAX(0,J120-G120)),MAX(0,TODAY()-G120)))</f>
        <v/>
      </c>
    </row>
    <row r="121">
      <c r="A121" s="7">
        <f>IF(B121="","",ROW()-4)</f>
        <v/>
      </c>
      <c r="F121" s="5" t="n"/>
      <c r="G121" s="5" t="n"/>
      <c r="J121" s="5" t="n"/>
      <c r="K121" s="7">
        <f>IF(OR(G121="",H121="İptal"),"",IF(H121="Tamam",IF(J121="","",MAX(0,J121-G121)),MAX(0,TODAY()-G121)))</f>
        <v/>
      </c>
    </row>
    <row r="122">
      <c r="A122" s="7">
        <f>IF(B122="","",ROW()-4)</f>
        <v/>
      </c>
      <c r="F122" s="5" t="n"/>
      <c r="G122" s="5" t="n"/>
      <c r="J122" s="5" t="n"/>
      <c r="K122" s="7">
        <f>IF(OR(G122="",H122="İptal"),"",IF(H122="Tamam",IF(J122="","",MAX(0,J122-G122)),MAX(0,TODAY()-G122)))</f>
        <v/>
      </c>
    </row>
    <row r="123">
      <c r="A123" s="7">
        <f>IF(B123="","",ROW()-4)</f>
        <v/>
      </c>
      <c r="F123" s="5" t="n"/>
      <c r="G123" s="5" t="n"/>
      <c r="J123" s="5" t="n"/>
      <c r="K123" s="7">
        <f>IF(OR(G123="",H123="İptal"),"",IF(H123="Tamam",IF(J123="","",MAX(0,J123-G123)),MAX(0,TODAY()-G123)))</f>
        <v/>
      </c>
    </row>
    <row r="124">
      <c r="A124" s="7">
        <f>IF(B124="","",ROW()-4)</f>
        <v/>
      </c>
      <c r="F124" s="5" t="n"/>
      <c r="G124" s="5" t="n"/>
      <c r="J124" s="5" t="n"/>
      <c r="K124" s="7">
        <f>IF(OR(G124="",H124="İptal"),"",IF(H124="Tamam",IF(J124="","",MAX(0,J124-G124)),MAX(0,TODAY()-G124)))</f>
        <v/>
      </c>
    </row>
    <row r="125">
      <c r="A125" s="7">
        <f>IF(B125="","",ROW()-4)</f>
        <v/>
      </c>
      <c r="F125" s="5" t="n"/>
      <c r="G125" s="5" t="n"/>
      <c r="J125" s="5" t="n"/>
      <c r="K125" s="7">
        <f>IF(OR(G125="",H125="İptal"),"",IF(H125="Tamam",IF(J125="","",MAX(0,J125-G125)),MAX(0,TODAY()-G125)))</f>
        <v/>
      </c>
    </row>
    <row r="126">
      <c r="A126" s="7">
        <f>IF(B126="","",ROW()-4)</f>
        <v/>
      </c>
      <c r="F126" s="5" t="n"/>
      <c r="G126" s="5" t="n"/>
      <c r="J126" s="5" t="n"/>
      <c r="K126" s="7">
        <f>IF(OR(G126="",H126="İptal"),"",IF(H126="Tamam",IF(J126="","",MAX(0,J126-G126)),MAX(0,TODAY()-G126)))</f>
        <v/>
      </c>
    </row>
    <row r="127">
      <c r="A127" s="7">
        <f>IF(B127="","",ROW()-4)</f>
        <v/>
      </c>
      <c r="F127" s="5" t="n"/>
      <c r="G127" s="5" t="n"/>
      <c r="J127" s="5" t="n"/>
      <c r="K127" s="7">
        <f>IF(OR(G127="",H127="İptal"),"",IF(H127="Tamam",IF(J127="","",MAX(0,J127-G127)),MAX(0,TODAY()-G127)))</f>
        <v/>
      </c>
    </row>
    <row r="128">
      <c r="A128" s="7">
        <f>IF(B128="","",ROW()-4)</f>
        <v/>
      </c>
      <c r="F128" s="5" t="n"/>
      <c r="G128" s="5" t="n"/>
      <c r="J128" s="5" t="n"/>
      <c r="K128" s="7">
        <f>IF(OR(G128="",H128="İptal"),"",IF(H128="Tamam",IF(J128="","",MAX(0,J128-G128)),MAX(0,TODAY()-G128)))</f>
        <v/>
      </c>
    </row>
    <row r="129">
      <c r="A129" s="7">
        <f>IF(B129="","",ROW()-4)</f>
        <v/>
      </c>
      <c r="F129" s="5" t="n"/>
      <c r="G129" s="5" t="n"/>
      <c r="J129" s="5" t="n"/>
      <c r="K129" s="7">
        <f>IF(OR(G129="",H129="İptal"),"",IF(H129="Tamam",IF(J129="","",MAX(0,J129-G129)),MAX(0,TODAY()-G129)))</f>
        <v/>
      </c>
    </row>
    <row r="130">
      <c r="A130" s="7">
        <f>IF(B130="","",ROW()-4)</f>
        <v/>
      </c>
      <c r="F130" s="5" t="n"/>
      <c r="G130" s="5" t="n"/>
      <c r="J130" s="5" t="n"/>
      <c r="K130" s="7">
        <f>IF(OR(G130="",H130="İptal"),"",IF(H130="Tamam",IF(J130="","",MAX(0,J130-G130)),MAX(0,TODAY()-G130)))</f>
        <v/>
      </c>
    </row>
    <row r="131">
      <c r="A131" s="7">
        <f>IF(B131="","",ROW()-4)</f>
        <v/>
      </c>
      <c r="F131" s="5" t="n"/>
      <c r="G131" s="5" t="n"/>
      <c r="J131" s="5" t="n"/>
      <c r="K131" s="7">
        <f>IF(OR(G131="",H131="İptal"),"",IF(H131="Tamam",IF(J131="","",MAX(0,J131-G131)),MAX(0,TODAY()-G131)))</f>
        <v/>
      </c>
    </row>
    <row r="132">
      <c r="A132" s="7">
        <f>IF(B132="","",ROW()-4)</f>
        <v/>
      </c>
      <c r="F132" s="5" t="n"/>
      <c r="G132" s="5" t="n"/>
      <c r="J132" s="5" t="n"/>
      <c r="K132" s="7">
        <f>IF(OR(G132="",H132="İptal"),"",IF(H132="Tamam",IF(J132="","",MAX(0,J132-G132)),MAX(0,TODAY()-G132)))</f>
        <v/>
      </c>
    </row>
    <row r="133">
      <c r="A133" s="7">
        <f>IF(B133="","",ROW()-4)</f>
        <v/>
      </c>
      <c r="F133" s="5" t="n"/>
      <c r="G133" s="5" t="n"/>
      <c r="J133" s="5" t="n"/>
      <c r="K133" s="7">
        <f>IF(OR(G133="",H133="İptal"),"",IF(H133="Tamam",IF(J133="","",MAX(0,J133-G133)),MAX(0,TODAY()-G133)))</f>
        <v/>
      </c>
    </row>
    <row r="134">
      <c r="A134" s="7">
        <f>IF(B134="","",ROW()-4)</f>
        <v/>
      </c>
      <c r="F134" s="5" t="n"/>
      <c r="G134" s="5" t="n"/>
      <c r="J134" s="5" t="n"/>
      <c r="K134" s="7">
        <f>IF(OR(G134="",H134="İptal"),"",IF(H134="Tamam",IF(J134="","",MAX(0,J134-G134)),MAX(0,TODAY()-G134)))</f>
        <v/>
      </c>
    </row>
    <row r="135">
      <c r="A135" s="7">
        <f>IF(B135="","",ROW()-4)</f>
        <v/>
      </c>
      <c r="F135" s="5" t="n"/>
      <c r="G135" s="5" t="n"/>
      <c r="J135" s="5" t="n"/>
      <c r="K135" s="7">
        <f>IF(OR(G135="",H135="İptal"),"",IF(H135="Tamam",IF(J135="","",MAX(0,J135-G135)),MAX(0,TODAY()-G135)))</f>
        <v/>
      </c>
    </row>
    <row r="136">
      <c r="A136" s="7">
        <f>IF(B136="","",ROW()-4)</f>
        <v/>
      </c>
      <c r="F136" s="5" t="n"/>
      <c r="G136" s="5" t="n"/>
      <c r="J136" s="5" t="n"/>
      <c r="K136" s="7">
        <f>IF(OR(G136="",H136="İptal"),"",IF(H136="Tamam",IF(J136="","",MAX(0,J136-G136)),MAX(0,TODAY()-G136)))</f>
        <v/>
      </c>
    </row>
    <row r="137">
      <c r="A137" s="7">
        <f>IF(B137="","",ROW()-4)</f>
        <v/>
      </c>
      <c r="F137" s="5" t="n"/>
      <c r="G137" s="5" t="n"/>
      <c r="J137" s="5" t="n"/>
      <c r="K137" s="7">
        <f>IF(OR(G137="",H137="İptal"),"",IF(H137="Tamam",IF(J137="","",MAX(0,J137-G137)),MAX(0,TODAY()-G137)))</f>
        <v/>
      </c>
    </row>
    <row r="138">
      <c r="A138" s="7">
        <f>IF(B138="","",ROW()-4)</f>
        <v/>
      </c>
      <c r="F138" s="5" t="n"/>
      <c r="G138" s="5" t="n"/>
      <c r="J138" s="5" t="n"/>
      <c r="K138" s="7">
        <f>IF(OR(G138="",H138="İptal"),"",IF(H138="Tamam",IF(J138="","",MAX(0,J138-G138)),MAX(0,TODAY()-G138)))</f>
        <v/>
      </c>
    </row>
    <row r="139">
      <c r="A139" s="7">
        <f>IF(B139="","",ROW()-4)</f>
        <v/>
      </c>
      <c r="F139" s="5" t="n"/>
      <c r="G139" s="5" t="n"/>
      <c r="J139" s="5" t="n"/>
      <c r="K139" s="7">
        <f>IF(OR(G139="",H139="İptal"),"",IF(H139="Tamam",IF(J139="","",MAX(0,J139-G139)),MAX(0,TODAY()-G139)))</f>
        <v/>
      </c>
    </row>
    <row r="140">
      <c r="A140" s="7">
        <f>IF(B140="","",ROW()-4)</f>
        <v/>
      </c>
      <c r="F140" s="5" t="n"/>
      <c r="G140" s="5" t="n"/>
      <c r="J140" s="5" t="n"/>
      <c r="K140" s="7">
        <f>IF(OR(G140="",H140="İptal"),"",IF(H140="Tamam",IF(J140="","",MAX(0,J140-G140)),MAX(0,TODAY()-G140)))</f>
        <v/>
      </c>
    </row>
    <row r="141">
      <c r="A141" s="7">
        <f>IF(B141="","",ROW()-4)</f>
        <v/>
      </c>
      <c r="F141" s="5" t="n"/>
      <c r="G141" s="5" t="n"/>
      <c r="J141" s="5" t="n"/>
      <c r="K141" s="7">
        <f>IF(OR(G141="",H141="İptal"),"",IF(H141="Tamam",IF(J141="","",MAX(0,J141-G141)),MAX(0,TODAY()-G141)))</f>
        <v/>
      </c>
    </row>
    <row r="142">
      <c r="A142" s="7">
        <f>IF(B142="","",ROW()-4)</f>
        <v/>
      </c>
      <c r="F142" s="5" t="n"/>
      <c r="G142" s="5" t="n"/>
      <c r="J142" s="5" t="n"/>
      <c r="K142" s="7">
        <f>IF(OR(G142="",H142="İptal"),"",IF(H142="Tamam",IF(J142="","",MAX(0,J142-G142)),MAX(0,TODAY()-G142)))</f>
        <v/>
      </c>
    </row>
    <row r="143">
      <c r="A143" s="7">
        <f>IF(B143="","",ROW()-4)</f>
        <v/>
      </c>
      <c r="F143" s="5" t="n"/>
      <c r="G143" s="5" t="n"/>
      <c r="J143" s="5" t="n"/>
      <c r="K143" s="7">
        <f>IF(OR(G143="",H143="İptal"),"",IF(H143="Tamam",IF(J143="","",MAX(0,J143-G143)),MAX(0,TODAY()-G143)))</f>
        <v/>
      </c>
    </row>
    <row r="144">
      <c r="A144" s="7">
        <f>IF(B144="","",ROW()-4)</f>
        <v/>
      </c>
      <c r="F144" s="5" t="n"/>
      <c r="G144" s="5" t="n"/>
      <c r="J144" s="5" t="n"/>
      <c r="K144" s="7">
        <f>IF(OR(G144="",H144="İptal"),"",IF(H144="Tamam",IF(J144="","",MAX(0,J144-G144)),MAX(0,TODAY()-G144)))</f>
        <v/>
      </c>
    </row>
    <row r="145">
      <c r="A145" s="7">
        <f>IF(B145="","",ROW()-4)</f>
        <v/>
      </c>
      <c r="F145" s="5" t="n"/>
      <c r="G145" s="5" t="n"/>
      <c r="J145" s="5" t="n"/>
      <c r="K145" s="7">
        <f>IF(OR(G145="",H145="İptal"),"",IF(H145="Tamam",IF(J145="","",MAX(0,J145-G145)),MAX(0,TODAY()-G145)))</f>
        <v/>
      </c>
    </row>
    <row r="146">
      <c r="A146" s="7">
        <f>IF(B146="","",ROW()-4)</f>
        <v/>
      </c>
      <c r="F146" s="5" t="n"/>
      <c r="G146" s="5" t="n"/>
      <c r="J146" s="5" t="n"/>
      <c r="K146" s="7">
        <f>IF(OR(G146="",H146="İptal"),"",IF(H146="Tamam",IF(J146="","",MAX(0,J146-G146)),MAX(0,TODAY()-G146)))</f>
        <v/>
      </c>
    </row>
    <row r="147">
      <c r="A147" s="7">
        <f>IF(B147="","",ROW()-4)</f>
        <v/>
      </c>
      <c r="F147" s="5" t="n"/>
      <c r="G147" s="5" t="n"/>
      <c r="J147" s="5" t="n"/>
      <c r="K147" s="7">
        <f>IF(OR(G147="",H147="İptal"),"",IF(H147="Tamam",IF(J147="","",MAX(0,J147-G147)),MAX(0,TODAY()-G147)))</f>
        <v/>
      </c>
    </row>
    <row r="148">
      <c r="A148" s="7">
        <f>IF(B148="","",ROW()-4)</f>
        <v/>
      </c>
      <c r="F148" s="5" t="n"/>
      <c r="G148" s="5" t="n"/>
      <c r="J148" s="5" t="n"/>
      <c r="K148" s="7">
        <f>IF(OR(G148="",H148="İptal"),"",IF(H148="Tamam",IF(J148="","",MAX(0,J148-G148)),MAX(0,TODAY()-G148)))</f>
        <v/>
      </c>
    </row>
    <row r="149">
      <c r="A149" s="7">
        <f>IF(B149="","",ROW()-4)</f>
        <v/>
      </c>
      <c r="F149" s="5" t="n"/>
      <c r="G149" s="5" t="n"/>
      <c r="J149" s="5" t="n"/>
      <c r="K149" s="7">
        <f>IF(OR(G149="",H149="İptal"),"",IF(H149="Tamam",IF(J149="","",MAX(0,J149-G149)),MAX(0,TODAY()-G149)))</f>
        <v/>
      </c>
    </row>
    <row r="150">
      <c r="A150" s="7">
        <f>IF(B150="","",ROW()-4)</f>
        <v/>
      </c>
      <c r="F150" s="5" t="n"/>
      <c r="G150" s="5" t="n"/>
      <c r="J150" s="5" t="n"/>
      <c r="K150" s="7">
        <f>IF(OR(G150="",H150="İptal"),"",IF(H150="Tamam",IF(J150="","",MAX(0,J150-G150)),MAX(0,TODAY()-G150)))</f>
        <v/>
      </c>
    </row>
    <row r="151">
      <c r="A151" s="7">
        <f>IF(B151="","",ROW()-4)</f>
        <v/>
      </c>
      <c r="F151" s="5" t="n"/>
      <c r="G151" s="5" t="n"/>
      <c r="J151" s="5" t="n"/>
      <c r="K151" s="7">
        <f>IF(OR(G151="",H151="İptal"),"",IF(H151="Tamam",IF(J151="","",MAX(0,J151-G151)),MAX(0,TODAY()-G151)))</f>
        <v/>
      </c>
    </row>
    <row r="152">
      <c r="A152" s="7">
        <f>IF(B152="","",ROW()-4)</f>
        <v/>
      </c>
      <c r="F152" s="5" t="n"/>
      <c r="G152" s="5" t="n"/>
      <c r="J152" s="5" t="n"/>
      <c r="K152" s="7">
        <f>IF(OR(G152="",H152="İptal"),"",IF(H152="Tamam",IF(J152="","",MAX(0,J152-G152)),MAX(0,TODAY()-G152)))</f>
        <v/>
      </c>
    </row>
    <row r="153">
      <c r="A153" s="7">
        <f>IF(B153="","",ROW()-4)</f>
        <v/>
      </c>
      <c r="F153" s="5" t="n"/>
      <c r="G153" s="5" t="n"/>
      <c r="J153" s="5" t="n"/>
      <c r="K153" s="7">
        <f>IF(OR(G153="",H153="İptal"),"",IF(H153="Tamam",IF(J153="","",MAX(0,J153-G153)),MAX(0,TODAY()-G153)))</f>
        <v/>
      </c>
    </row>
    <row r="154">
      <c r="A154" s="7">
        <f>IF(B154="","",ROW()-4)</f>
        <v/>
      </c>
      <c r="F154" s="5" t="n"/>
      <c r="G154" s="5" t="n"/>
      <c r="J154" s="5" t="n"/>
      <c r="K154" s="7">
        <f>IF(OR(G154="",H154="İptal"),"",IF(H154="Tamam",IF(J154="","",MAX(0,J154-G154)),MAX(0,TODAY()-G154)))</f>
        <v/>
      </c>
    </row>
    <row r="155">
      <c r="A155" s="7">
        <f>IF(B155="","",ROW()-4)</f>
        <v/>
      </c>
      <c r="F155" s="5" t="n"/>
      <c r="G155" s="5" t="n"/>
      <c r="J155" s="5" t="n"/>
      <c r="K155" s="7">
        <f>IF(OR(G155="",H155="İptal"),"",IF(H155="Tamam",IF(J155="","",MAX(0,J155-G155)),MAX(0,TODAY()-G155)))</f>
        <v/>
      </c>
    </row>
    <row r="156">
      <c r="A156" s="7">
        <f>IF(B156="","",ROW()-4)</f>
        <v/>
      </c>
      <c r="F156" s="5" t="n"/>
      <c r="G156" s="5" t="n"/>
      <c r="J156" s="5" t="n"/>
      <c r="K156" s="7">
        <f>IF(OR(G156="",H156="İptal"),"",IF(H156="Tamam",IF(J156="","",MAX(0,J156-G156)),MAX(0,TODAY()-G156)))</f>
        <v/>
      </c>
    </row>
    <row r="157">
      <c r="A157" s="7">
        <f>IF(B157="","",ROW()-4)</f>
        <v/>
      </c>
      <c r="F157" s="5" t="n"/>
      <c r="G157" s="5" t="n"/>
      <c r="J157" s="5" t="n"/>
      <c r="K157" s="7">
        <f>IF(OR(G157="",H157="İptal"),"",IF(H157="Tamam",IF(J157="","",MAX(0,J157-G157)),MAX(0,TODAY()-G157)))</f>
        <v/>
      </c>
    </row>
    <row r="158">
      <c r="A158" s="7">
        <f>IF(B158="","",ROW()-4)</f>
        <v/>
      </c>
      <c r="F158" s="5" t="n"/>
      <c r="G158" s="5" t="n"/>
      <c r="J158" s="5" t="n"/>
      <c r="K158" s="7">
        <f>IF(OR(G158="",H158="İptal"),"",IF(H158="Tamam",IF(J158="","",MAX(0,J158-G158)),MAX(0,TODAY()-G158)))</f>
        <v/>
      </c>
    </row>
    <row r="159">
      <c r="A159" s="7">
        <f>IF(B159="","",ROW()-4)</f>
        <v/>
      </c>
      <c r="F159" s="5" t="n"/>
      <c r="G159" s="5" t="n"/>
      <c r="J159" s="5" t="n"/>
      <c r="K159" s="7">
        <f>IF(OR(G159="",H159="İptal"),"",IF(H159="Tamam",IF(J159="","",MAX(0,J159-G159)),MAX(0,TODAY()-G159)))</f>
        <v/>
      </c>
    </row>
    <row r="160">
      <c r="A160" s="7">
        <f>IF(B160="","",ROW()-4)</f>
        <v/>
      </c>
      <c r="F160" s="5" t="n"/>
      <c r="G160" s="5" t="n"/>
      <c r="J160" s="5" t="n"/>
      <c r="K160" s="7">
        <f>IF(OR(G160="",H160="İptal"),"",IF(H160="Tamam",IF(J160="","",MAX(0,J160-G160)),MAX(0,TODAY()-G160)))</f>
        <v/>
      </c>
    </row>
    <row r="161">
      <c r="A161" s="7">
        <f>IF(B161="","",ROW()-4)</f>
        <v/>
      </c>
      <c r="F161" s="5" t="n"/>
      <c r="G161" s="5" t="n"/>
      <c r="J161" s="5" t="n"/>
      <c r="K161" s="7">
        <f>IF(OR(G161="",H161="İptal"),"",IF(H161="Tamam",IF(J161="","",MAX(0,J161-G161)),MAX(0,TODAY()-G161)))</f>
        <v/>
      </c>
    </row>
    <row r="162">
      <c r="A162" s="7">
        <f>IF(B162="","",ROW()-4)</f>
        <v/>
      </c>
      <c r="F162" s="5" t="n"/>
      <c r="G162" s="5" t="n"/>
      <c r="J162" s="5" t="n"/>
      <c r="K162" s="7">
        <f>IF(OR(G162="",H162="İptal"),"",IF(H162="Tamam",IF(J162="","",MAX(0,J162-G162)),MAX(0,TODAY()-G162)))</f>
        <v/>
      </c>
    </row>
    <row r="163">
      <c r="A163" s="7">
        <f>IF(B163="","",ROW()-4)</f>
        <v/>
      </c>
      <c r="F163" s="5" t="n"/>
      <c r="G163" s="5" t="n"/>
      <c r="J163" s="5" t="n"/>
      <c r="K163" s="7">
        <f>IF(OR(G163="",H163="İptal"),"",IF(H163="Tamam",IF(J163="","",MAX(0,J163-G163)),MAX(0,TODAY()-G163)))</f>
        <v/>
      </c>
    </row>
    <row r="164">
      <c r="A164" s="7">
        <f>IF(B164="","",ROW()-4)</f>
        <v/>
      </c>
      <c r="F164" s="5" t="n"/>
      <c r="G164" s="5" t="n"/>
      <c r="J164" s="5" t="n"/>
      <c r="K164" s="7">
        <f>IF(OR(G164="",H164="İptal"),"",IF(H164="Tamam",IF(J164="","",MAX(0,J164-G164)),MAX(0,TODAY()-G164)))</f>
        <v/>
      </c>
    </row>
    <row r="165">
      <c r="A165" s="7">
        <f>IF(B165="","",ROW()-4)</f>
        <v/>
      </c>
      <c r="F165" s="5" t="n"/>
      <c r="G165" s="5" t="n"/>
      <c r="J165" s="5" t="n"/>
      <c r="K165" s="7">
        <f>IF(OR(G165="",H165="İptal"),"",IF(H165="Tamam",IF(J165="","",MAX(0,J165-G165)),MAX(0,TODAY()-G165)))</f>
        <v/>
      </c>
    </row>
    <row r="166">
      <c r="A166" s="7">
        <f>IF(B166="","",ROW()-4)</f>
        <v/>
      </c>
      <c r="F166" s="5" t="n"/>
      <c r="G166" s="5" t="n"/>
      <c r="J166" s="5" t="n"/>
      <c r="K166" s="7">
        <f>IF(OR(G166="",H166="İptal"),"",IF(H166="Tamam",IF(J166="","",MAX(0,J166-G166)),MAX(0,TODAY()-G166)))</f>
        <v/>
      </c>
    </row>
    <row r="167">
      <c r="A167" s="7">
        <f>IF(B167="","",ROW()-4)</f>
        <v/>
      </c>
      <c r="F167" s="5" t="n"/>
      <c r="G167" s="5" t="n"/>
      <c r="J167" s="5" t="n"/>
      <c r="K167" s="7">
        <f>IF(OR(G167="",H167="İptal"),"",IF(H167="Tamam",IF(J167="","",MAX(0,J167-G167)),MAX(0,TODAY()-G167)))</f>
        <v/>
      </c>
    </row>
    <row r="168">
      <c r="A168" s="7">
        <f>IF(B168="","",ROW()-4)</f>
        <v/>
      </c>
      <c r="F168" s="5" t="n"/>
      <c r="G168" s="5" t="n"/>
      <c r="J168" s="5" t="n"/>
      <c r="K168" s="7">
        <f>IF(OR(G168="",H168="İptal"),"",IF(H168="Tamam",IF(J168="","",MAX(0,J168-G168)),MAX(0,TODAY()-G168)))</f>
        <v/>
      </c>
    </row>
    <row r="169">
      <c r="A169" s="7">
        <f>IF(B169="","",ROW()-4)</f>
        <v/>
      </c>
      <c r="F169" s="5" t="n"/>
      <c r="G169" s="5" t="n"/>
      <c r="J169" s="5" t="n"/>
      <c r="K169" s="7">
        <f>IF(OR(G169="",H169="İptal"),"",IF(H169="Tamam",IF(J169="","",MAX(0,J169-G169)),MAX(0,TODAY()-G169)))</f>
        <v/>
      </c>
    </row>
    <row r="170">
      <c r="A170" s="7">
        <f>IF(B170="","",ROW()-4)</f>
        <v/>
      </c>
      <c r="F170" s="5" t="n"/>
      <c r="G170" s="5" t="n"/>
      <c r="J170" s="5" t="n"/>
      <c r="K170" s="7">
        <f>IF(OR(G170="",H170="İptal"),"",IF(H170="Tamam",IF(J170="","",MAX(0,J170-G170)),MAX(0,TODAY()-G170)))</f>
        <v/>
      </c>
    </row>
    <row r="171">
      <c r="A171" s="7">
        <f>IF(B171="","",ROW()-4)</f>
        <v/>
      </c>
      <c r="F171" s="5" t="n"/>
      <c r="G171" s="5" t="n"/>
      <c r="J171" s="5" t="n"/>
      <c r="K171" s="7">
        <f>IF(OR(G171="",H171="İptal"),"",IF(H171="Tamam",IF(J171="","",MAX(0,J171-G171)),MAX(0,TODAY()-G171)))</f>
        <v/>
      </c>
    </row>
    <row r="172">
      <c r="A172" s="7">
        <f>IF(B172="","",ROW()-4)</f>
        <v/>
      </c>
      <c r="F172" s="5" t="n"/>
      <c r="G172" s="5" t="n"/>
      <c r="J172" s="5" t="n"/>
      <c r="K172" s="7">
        <f>IF(OR(G172="",H172="İptal"),"",IF(H172="Tamam",IF(J172="","",MAX(0,J172-G172)),MAX(0,TODAY()-G172)))</f>
        <v/>
      </c>
    </row>
    <row r="173">
      <c r="A173" s="7">
        <f>IF(B173="","",ROW()-4)</f>
        <v/>
      </c>
      <c r="F173" s="5" t="n"/>
      <c r="G173" s="5" t="n"/>
      <c r="J173" s="5" t="n"/>
      <c r="K173" s="7">
        <f>IF(OR(G173="",H173="İptal"),"",IF(H173="Tamam",IF(J173="","",MAX(0,J173-G173)),MAX(0,TODAY()-G173)))</f>
        <v/>
      </c>
    </row>
    <row r="174">
      <c r="A174" s="7">
        <f>IF(B174="","",ROW()-4)</f>
        <v/>
      </c>
      <c r="F174" s="5" t="n"/>
      <c r="G174" s="5" t="n"/>
      <c r="J174" s="5" t="n"/>
      <c r="K174" s="7">
        <f>IF(OR(G174="",H174="İptal"),"",IF(H174="Tamam",IF(J174="","",MAX(0,J174-G174)),MAX(0,TODAY()-G174)))</f>
        <v/>
      </c>
    </row>
    <row r="175">
      <c r="A175" s="7">
        <f>IF(B175="","",ROW()-4)</f>
        <v/>
      </c>
      <c r="F175" s="5" t="n"/>
      <c r="G175" s="5" t="n"/>
      <c r="J175" s="5" t="n"/>
      <c r="K175" s="7">
        <f>IF(OR(G175="",H175="İptal"),"",IF(H175="Tamam",IF(J175="","",MAX(0,J175-G175)),MAX(0,TODAY()-G175)))</f>
        <v/>
      </c>
    </row>
    <row r="176">
      <c r="A176" s="7">
        <f>IF(B176="","",ROW()-4)</f>
        <v/>
      </c>
      <c r="F176" s="5" t="n"/>
      <c r="G176" s="5" t="n"/>
      <c r="J176" s="5" t="n"/>
      <c r="K176" s="7">
        <f>IF(OR(G176="",H176="İptal"),"",IF(H176="Tamam",IF(J176="","",MAX(0,J176-G176)),MAX(0,TODAY()-G176)))</f>
        <v/>
      </c>
    </row>
    <row r="177">
      <c r="A177" s="7">
        <f>IF(B177="","",ROW()-4)</f>
        <v/>
      </c>
      <c r="F177" s="5" t="n"/>
      <c r="G177" s="5" t="n"/>
      <c r="J177" s="5" t="n"/>
      <c r="K177" s="7">
        <f>IF(OR(G177="",H177="İptal"),"",IF(H177="Tamam",IF(J177="","",MAX(0,J177-G177)),MAX(0,TODAY()-G177)))</f>
        <v/>
      </c>
    </row>
    <row r="178">
      <c r="A178" s="7">
        <f>IF(B178="","",ROW()-4)</f>
        <v/>
      </c>
      <c r="F178" s="5" t="n"/>
      <c r="G178" s="5" t="n"/>
      <c r="J178" s="5" t="n"/>
      <c r="K178" s="7">
        <f>IF(OR(G178="",H178="İptal"),"",IF(H178="Tamam",IF(J178="","",MAX(0,J178-G178)),MAX(0,TODAY()-G178)))</f>
        <v/>
      </c>
    </row>
    <row r="179">
      <c r="A179" s="7">
        <f>IF(B179="","",ROW()-4)</f>
        <v/>
      </c>
      <c r="F179" s="5" t="n"/>
      <c r="G179" s="5" t="n"/>
      <c r="J179" s="5" t="n"/>
      <c r="K179" s="7">
        <f>IF(OR(G179="",H179="İptal"),"",IF(H179="Tamam",IF(J179="","",MAX(0,J179-G179)),MAX(0,TODAY()-G179)))</f>
        <v/>
      </c>
    </row>
    <row r="180">
      <c r="A180" s="7">
        <f>IF(B180="","",ROW()-4)</f>
        <v/>
      </c>
      <c r="F180" s="5" t="n"/>
      <c r="G180" s="5" t="n"/>
      <c r="J180" s="5" t="n"/>
      <c r="K180" s="7">
        <f>IF(OR(G180="",H180="İptal"),"",IF(H180="Tamam",IF(J180="","",MAX(0,J180-G180)),MAX(0,TODAY()-G180)))</f>
        <v/>
      </c>
    </row>
    <row r="181">
      <c r="A181" s="7">
        <f>IF(B181="","",ROW()-4)</f>
        <v/>
      </c>
      <c r="F181" s="5" t="n"/>
      <c r="G181" s="5" t="n"/>
      <c r="J181" s="5" t="n"/>
      <c r="K181" s="7">
        <f>IF(OR(G181="",H181="İptal"),"",IF(H181="Tamam",IF(J181="","",MAX(0,J181-G181)),MAX(0,TODAY()-G181)))</f>
        <v/>
      </c>
    </row>
    <row r="182">
      <c r="A182" s="7">
        <f>IF(B182="","",ROW()-4)</f>
        <v/>
      </c>
      <c r="F182" s="5" t="n"/>
      <c r="G182" s="5" t="n"/>
      <c r="J182" s="5" t="n"/>
      <c r="K182" s="7">
        <f>IF(OR(G182="",H182="İptal"),"",IF(H182="Tamam",IF(J182="","",MAX(0,J182-G182)),MAX(0,TODAY()-G182)))</f>
        <v/>
      </c>
    </row>
    <row r="183">
      <c r="A183" s="7">
        <f>IF(B183="","",ROW()-4)</f>
        <v/>
      </c>
      <c r="F183" s="5" t="n"/>
      <c r="G183" s="5" t="n"/>
      <c r="J183" s="5" t="n"/>
      <c r="K183" s="7">
        <f>IF(OR(G183="",H183="İptal"),"",IF(H183="Tamam",IF(J183="","",MAX(0,J183-G183)),MAX(0,TODAY()-G183)))</f>
        <v/>
      </c>
    </row>
    <row r="184">
      <c r="A184" s="7">
        <f>IF(B184="","",ROW()-4)</f>
        <v/>
      </c>
      <c r="F184" s="5" t="n"/>
      <c r="G184" s="5" t="n"/>
      <c r="J184" s="5" t="n"/>
      <c r="K184" s="7">
        <f>IF(OR(G184="",H184="İptal"),"",IF(H184="Tamam",IF(J184="","",MAX(0,J184-G184)),MAX(0,TODAY()-G184)))</f>
        <v/>
      </c>
    </row>
    <row r="185">
      <c r="A185" s="7">
        <f>IF(B185="","",ROW()-4)</f>
        <v/>
      </c>
      <c r="F185" s="5" t="n"/>
      <c r="G185" s="5" t="n"/>
      <c r="J185" s="5" t="n"/>
      <c r="K185" s="7">
        <f>IF(OR(G185="",H185="İptal"),"",IF(H185="Tamam",IF(J185="","",MAX(0,J185-G185)),MAX(0,TODAY()-G185)))</f>
        <v/>
      </c>
    </row>
    <row r="186">
      <c r="A186" s="7">
        <f>IF(B186="","",ROW()-4)</f>
        <v/>
      </c>
      <c r="F186" s="5" t="n"/>
      <c r="G186" s="5" t="n"/>
      <c r="J186" s="5" t="n"/>
      <c r="K186" s="7">
        <f>IF(OR(G186="",H186="İptal"),"",IF(H186="Tamam",IF(J186="","",MAX(0,J186-G186)),MAX(0,TODAY()-G186)))</f>
        <v/>
      </c>
    </row>
    <row r="187">
      <c r="A187" s="7">
        <f>IF(B187="","",ROW()-4)</f>
        <v/>
      </c>
      <c r="F187" s="5" t="n"/>
      <c r="G187" s="5" t="n"/>
      <c r="J187" s="5" t="n"/>
      <c r="K187" s="7">
        <f>IF(OR(G187="",H187="İptal"),"",IF(H187="Tamam",IF(J187="","",MAX(0,J187-G187)),MAX(0,TODAY()-G187)))</f>
        <v/>
      </c>
    </row>
    <row r="188">
      <c r="A188" s="7">
        <f>IF(B188="","",ROW()-4)</f>
        <v/>
      </c>
      <c r="F188" s="5" t="n"/>
      <c r="G188" s="5" t="n"/>
      <c r="J188" s="5" t="n"/>
      <c r="K188" s="7">
        <f>IF(OR(G188="",H188="İptal"),"",IF(H188="Tamam",IF(J188="","",MAX(0,J188-G188)),MAX(0,TODAY()-G188)))</f>
        <v/>
      </c>
    </row>
    <row r="189">
      <c r="A189" s="7">
        <f>IF(B189="","",ROW()-4)</f>
        <v/>
      </c>
      <c r="F189" s="5" t="n"/>
      <c r="G189" s="5" t="n"/>
      <c r="J189" s="5" t="n"/>
      <c r="K189" s="7">
        <f>IF(OR(G189="",H189="İptal"),"",IF(H189="Tamam",IF(J189="","",MAX(0,J189-G189)),MAX(0,TODAY()-G189)))</f>
        <v/>
      </c>
    </row>
    <row r="190">
      <c r="A190" s="7">
        <f>IF(B190="","",ROW()-4)</f>
        <v/>
      </c>
      <c r="F190" s="5" t="n"/>
      <c r="G190" s="5" t="n"/>
      <c r="J190" s="5" t="n"/>
      <c r="K190" s="7">
        <f>IF(OR(G190="",H190="İptal"),"",IF(H190="Tamam",IF(J190="","",MAX(0,J190-G190)),MAX(0,TODAY()-G190)))</f>
        <v/>
      </c>
    </row>
    <row r="191">
      <c r="A191" s="7">
        <f>IF(B191="","",ROW()-4)</f>
        <v/>
      </c>
      <c r="F191" s="5" t="n"/>
      <c r="G191" s="5" t="n"/>
      <c r="J191" s="5" t="n"/>
      <c r="K191" s="7">
        <f>IF(OR(G191="",H191="İptal"),"",IF(H191="Tamam",IF(J191="","",MAX(0,J191-G191)),MAX(0,TODAY()-G191)))</f>
        <v/>
      </c>
    </row>
    <row r="192">
      <c r="A192" s="7">
        <f>IF(B192="","",ROW()-4)</f>
        <v/>
      </c>
      <c r="F192" s="5" t="n"/>
      <c r="G192" s="5" t="n"/>
      <c r="J192" s="5" t="n"/>
      <c r="K192" s="7">
        <f>IF(OR(G192="",H192="İptal"),"",IF(H192="Tamam",IF(J192="","",MAX(0,J192-G192)),MAX(0,TODAY()-G192)))</f>
        <v/>
      </c>
    </row>
    <row r="193">
      <c r="A193" s="7">
        <f>IF(B193="","",ROW()-4)</f>
        <v/>
      </c>
      <c r="F193" s="5" t="n"/>
      <c r="G193" s="5" t="n"/>
      <c r="J193" s="5" t="n"/>
      <c r="K193" s="7">
        <f>IF(OR(G193="",H193="İptal"),"",IF(H193="Tamam",IF(J193="","",MAX(0,J193-G193)),MAX(0,TODAY()-G193)))</f>
        <v/>
      </c>
    </row>
    <row r="194">
      <c r="A194" s="7">
        <f>IF(B194="","",ROW()-4)</f>
        <v/>
      </c>
      <c r="F194" s="5" t="n"/>
      <c r="G194" s="5" t="n"/>
      <c r="J194" s="5" t="n"/>
      <c r="K194" s="7">
        <f>IF(OR(G194="",H194="İptal"),"",IF(H194="Tamam",IF(J194="","",MAX(0,J194-G194)),MAX(0,TODAY()-G194)))</f>
        <v/>
      </c>
    </row>
    <row r="195">
      <c r="A195" s="7">
        <f>IF(B195="","",ROW()-4)</f>
        <v/>
      </c>
      <c r="F195" s="5" t="n"/>
      <c r="G195" s="5" t="n"/>
      <c r="J195" s="5" t="n"/>
      <c r="K195" s="7">
        <f>IF(OR(G195="",H195="İptal"),"",IF(H195="Tamam",IF(J195="","",MAX(0,J195-G195)),MAX(0,TODAY()-G195)))</f>
        <v/>
      </c>
    </row>
    <row r="196">
      <c r="A196" s="7">
        <f>IF(B196="","",ROW()-4)</f>
        <v/>
      </c>
      <c r="F196" s="5" t="n"/>
      <c r="G196" s="5" t="n"/>
      <c r="J196" s="5" t="n"/>
      <c r="K196" s="7">
        <f>IF(OR(G196="",H196="İptal"),"",IF(H196="Tamam",IF(J196="","",MAX(0,J196-G196)),MAX(0,TODAY()-G196)))</f>
        <v/>
      </c>
    </row>
    <row r="197">
      <c r="A197" s="7">
        <f>IF(B197="","",ROW()-4)</f>
        <v/>
      </c>
      <c r="F197" s="5" t="n"/>
      <c r="G197" s="5" t="n"/>
      <c r="J197" s="5" t="n"/>
      <c r="K197" s="7">
        <f>IF(OR(G197="",H197="İptal"),"",IF(H197="Tamam",IF(J197="","",MAX(0,J197-G197)),MAX(0,TODAY()-G197)))</f>
        <v/>
      </c>
    </row>
    <row r="198">
      <c r="A198" s="7">
        <f>IF(B198="","",ROW()-4)</f>
        <v/>
      </c>
      <c r="F198" s="5" t="n"/>
      <c r="G198" s="5" t="n"/>
      <c r="J198" s="5" t="n"/>
      <c r="K198" s="7">
        <f>IF(OR(G198="",H198="İptal"),"",IF(H198="Tamam",IF(J198="","",MAX(0,J198-G198)),MAX(0,TODAY()-G198)))</f>
        <v/>
      </c>
    </row>
    <row r="199">
      <c r="A199" s="7">
        <f>IF(B199="","",ROW()-4)</f>
        <v/>
      </c>
      <c r="F199" s="5" t="n"/>
      <c r="G199" s="5" t="n"/>
      <c r="J199" s="5" t="n"/>
      <c r="K199" s="7">
        <f>IF(OR(G199="",H199="İptal"),"",IF(H199="Tamam",IF(J199="","",MAX(0,J199-G199)),MAX(0,TODAY()-G199)))</f>
        <v/>
      </c>
    </row>
    <row r="200">
      <c r="A200" s="7">
        <f>IF(B200="","",ROW()-4)</f>
        <v/>
      </c>
      <c r="F200" s="5" t="n"/>
      <c r="G200" s="5" t="n"/>
      <c r="J200" s="5" t="n"/>
      <c r="K200" s="7">
        <f>IF(OR(G200="",H200="İptal"),"",IF(H200="Tamam",IF(J200="","",MAX(0,J200-G200)),MAX(0,TODAY()-G200)))</f>
        <v/>
      </c>
    </row>
    <row r="201">
      <c r="A201" s="7">
        <f>IF(B201="","",ROW()-4)</f>
        <v/>
      </c>
      <c r="F201" s="5" t="n"/>
      <c r="G201" s="5" t="n"/>
      <c r="J201" s="5" t="n"/>
      <c r="K201" s="7">
        <f>IF(OR(G201="",H201="İptal"),"",IF(H201="Tamam",IF(J201="","",MAX(0,J201-G201)),MAX(0,TODAY()-G201)))</f>
        <v/>
      </c>
    </row>
    <row r="202">
      <c r="A202" s="7">
        <f>IF(B202="","",ROW()-4)</f>
        <v/>
      </c>
      <c r="F202" s="5" t="n"/>
      <c r="G202" s="5" t="n"/>
      <c r="J202" s="5" t="n"/>
      <c r="K202" s="7">
        <f>IF(OR(G202="",H202="İptal"),"",IF(H202="Tamam",IF(J202="","",MAX(0,J202-G202)),MAX(0,TODAY()-G202)))</f>
        <v/>
      </c>
    </row>
    <row r="203">
      <c r="A203" s="7">
        <f>IF(B203="","",ROW()-4)</f>
        <v/>
      </c>
      <c r="F203" s="5" t="n"/>
      <c r="G203" s="5" t="n"/>
      <c r="J203" s="5" t="n"/>
      <c r="K203" s="7">
        <f>IF(OR(G203="",H203="İptal"),"",IF(H203="Tamam",IF(J203="","",MAX(0,J203-G203)),MAX(0,TODAY()-G203)))</f>
        <v/>
      </c>
    </row>
    <row r="204">
      <c r="A204" s="7">
        <f>IF(B204="","",ROW()-4)</f>
        <v/>
      </c>
      <c r="F204" s="5" t="n"/>
      <c r="G204" s="5" t="n"/>
      <c r="J204" s="5" t="n"/>
      <c r="K204" s="7">
        <f>IF(OR(G204="",H204="İptal"),"",IF(H204="Tamam",IF(J204="","",MAX(0,J204-G204)),MAX(0,TODAY()-G204)))</f>
        <v/>
      </c>
    </row>
    <row r="205">
      <c r="A205" s="7">
        <f>IF(B205="","",ROW()-4)</f>
        <v/>
      </c>
      <c r="F205" s="5" t="n"/>
      <c r="G205" s="5" t="n"/>
      <c r="J205" s="5" t="n"/>
      <c r="K205" s="7">
        <f>IF(OR(G205="",H205="İptal"),"",IF(H205="Tamam",IF(J205="","",MAX(0,J205-G205)),MAX(0,TODAY()-G205)))</f>
        <v/>
      </c>
    </row>
    <row r="206">
      <c r="A206" s="7">
        <f>IF(B206="","",ROW()-4)</f>
        <v/>
      </c>
      <c r="F206" s="5" t="n"/>
      <c r="G206" s="5" t="n"/>
      <c r="J206" s="5" t="n"/>
      <c r="K206" s="7">
        <f>IF(OR(G206="",H206="İptal"),"",IF(H206="Tamam",IF(J206="","",MAX(0,J206-G206)),MAX(0,TODAY()-G206)))</f>
        <v/>
      </c>
    </row>
    <row r="207">
      <c r="A207" s="7">
        <f>IF(B207="","",ROW()-4)</f>
        <v/>
      </c>
      <c r="F207" s="5" t="n"/>
      <c r="G207" s="5" t="n"/>
      <c r="J207" s="5" t="n"/>
      <c r="K207" s="7">
        <f>IF(OR(G207="",H207="İptal"),"",IF(H207="Tamam",IF(J207="","",MAX(0,J207-G207)),MAX(0,TODAY()-G207)))</f>
        <v/>
      </c>
    </row>
    <row r="208">
      <c r="A208" s="7">
        <f>IF(B208="","",ROW()-4)</f>
        <v/>
      </c>
      <c r="F208" s="5" t="n"/>
      <c r="G208" s="5" t="n"/>
      <c r="J208" s="5" t="n"/>
      <c r="K208" s="7">
        <f>IF(OR(G208="",H208="İptal"),"",IF(H208="Tamam",IF(J208="","",MAX(0,J208-G208)),MAX(0,TODAY()-G208)))</f>
        <v/>
      </c>
    </row>
    <row r="209">
      <c r="A209" s="7">
        <f>IF(B209="","",ROW()-4)</f>
        <v/>
      </c>
      <c r="F209" s="5" t="n"/>
      <c r="G209" s="5" t="n"/>
      <c r="J209" s="5" t="n"/>
      <c r="K209" s="7">
        <f>IF(OR(G209="",H209="İptal"),"",IF(H209="Tamam",IF(J209="","",MAX(0,J209-G209)),MAX(0,TODAY()-G209)))</f>
        <v/>
      </c>
    </row>
    <row r="210">
      <c r="A210" s="7">
        <f>IF(B210="","",ROW()-4)</f>
        <v/>
      </c>
      <c r="F210" s="5" t="n"/>
      <c r="G210" s="5" t="n"/>
      <c r="J210" s="5" t="n"/>
      <c r="K210" s="7">
        <f>IF(OR(G210="",H210="İptal"),"",IF(H210="Tamam",IF(J210="","",MAX(0,J210-G210)),MAX(0,TODAY()-G210)))</f>
        <v/>
      </c>
    </row>
    <row r="211">
      <c r="A211" s="7">
        <f>IF(B211="","",ROW()-4)</f>
        <v/>
      </c>
      <c r="F211" s="5" t="n"/>
      <c r="G211" s="5" t="n"/>
      <c r="J211" s="5" t="n"/>
      <c r="K211" s="7">
        <f>IF(OR(G211="",H211="İptal"),"",IF(H211="Tamam",IF(J211="","",MAX(0,J211-G211)),MAX(0,TODAY()-G211)))</f>
        <v/>
      </c>
    </row>
    <row r="212">
      <c r="A212" s="7">
        <f>IF(B212="","",ROW()-4)</f>
        <v/>
      </c>
      <c r="F212" s="5" t="n"/>
      <c r="G212" s="5" t="n"/>
      <c r="J212" s="5" t="n"/>
      <c r="K212" s="7">
        <f>IF(OR(G212="",H212="İptal"),"",IF(H212="Tamam",IF(J212="","",MAX(0,J212-G212)),MAX(0,TODAY()-G212)))</f>
        <v/>
      </c>
    </row>
    <row r="213">
      <c r="A213" s="7">
        <f>IF(B213="","",ROW()-4)</f>
        <v/>
      </c>
      <c r="F213" s="5" t="n"/>
      <c r="G213" s="5" t="n"/>
      <c r="J213" s="5" t="n"/>
      <c r="K213" s="7">
        <f>IF(OR(G213="",H213="İptal"),"",IF(H213="Tamam",IF(J213="","",MAX(0,J213-G213)),MAX(0,TODAY()-G213)))</f>
        <v/>
      </c>
    </row>
    <row r="214">
      <c r="A214" s="7">
        <f>IF(B214="","",ROW()-4)</f>
        <v/>
      </c>
      <c r="F214" s="5" t="n"/>
      <c r="G214" s="5" t="n"/>
      <c r="J214" s="5" t="n"/>
      <c r="K214" s="7">
        <f>IF(OR(G214="",H214="İptal"),"",IF(H214="Tamam",IF(J214="","",MAX(0,J214-G214)),MAX(0,TODAY()-G214)))</f>
        <v/>
      </c>
    </row>
    <row r="215">
      <c r="A215" s="7">
        <f>IF(B215="","",ROW()-4)</f>
        <v/>
      </c>
      <c r="F215" s="5" t="n"/>
      <c r="G215" s="5" t="n"/>
      <c r="J215" s="5" t="n"/>
      <c r="K215" s="7">
        <f>IF(OR(G215="",H215="İptal"),"",IF(H215="Tamam",IF(J215="","",MAX(0,J215-G215)),MAX(0,TODAY()-G215)))</f>
        <v/>
      </c>
    </row>
    <row r="216">
      <c r="A216" s="7">
        <f>IF(B216="","",ROW()-4)</f>
        <v/>
      </c>
      <c r="F216" s="5" t="n"/>
      <c r="G216" s="5" t="n"/>
      <c r="J216" s="5" t="n"/>
      <c r="K216" s="7">
        <f>IF(OR(G216="",H216="İptal"),"",IF(H216="Tamam",IF(J216="","",MAX(0,J216-G216)),MAX(0,TODAY()-G216)))</f>
        <v/>
      </c>
    </row>
    <row r="217">
      <c r="A217" s="7">
        <f>IF(B217="","",ROW()-4)</f>
        <v/>
      </c>
      <c r="F217" s="5" t="n"/>
      <c r="G217" s="5" t="n"/>
      <c r="J217" s="5" t="n"/>
      <c r="K217" s="7">
        <f>IF(OR(G217="",H217="İptal"),"",IF(H217="Tamam",IF(J217="","",MAX(0,J217-G217)),MAX(0,TODAY()-G217)))</f>
        <v/>
      </c>
    </row>
    <row r="218">
      <c r="A218" s="7">
        <f>IF(B218="","",ROW()-4)</f>
        <v/>
      </c>
      <c r="F218" s="5" t="n"/>
      <c r="G218" s="5" t="n"/>
      <c r="J218" s="5" t="n"/>
      <c r="K218" s="7">
        <f>IF(OR(G218="",H218="İptal"),"",IF(H218="Tamam",IF(J218="","",MAX(0,J218-G218)),MAX(0,TODAY()-G218)))</f>
        <v/>
      </c>
    </row>
    <row r="219">
      <c r="A219" s="7">
        <f>IF(B219="","",ROW()-4)</f>
        <v/>
      </c>
      <c r="F219" s="5" t="n"/>
      <c r="G219" s="5" t="n"/>
      <c r="J219" s="5" t="n"/>
      <c r="K219" s="7">
        <f>IF(OR(G219="",H219="İptal"),"",IF(H219="Tamam",IF(J219="","",MAX(0,J219-G219)),MAX(0,TODAY()-G219)))</f>
        <v/>
      </c>
    </row>
    <row r="220">
      <c r="A220" s="7">
        <f>IF(B220="","",ROW()-4)</f>
        <v/>
      </c>
      <c r="F220" s="5" t="n"/>
      <c r="G220" s="5" t="n"/>
      <c r="J220" s="5" t="n"/>
      <c r="K220" s="7">
        <f>IF(OR(G220="",H220="İptal"),"",IF(H220="Tamam",IF(J220="","",MAX(0,J220-G220)),MAX(0,TODAY()-G220)))</f>
        <v/>
      </c>
    </row>
    <row r="221">
      <c r="A221" s="7">
        <f>IF(B221="","",ROW()-4)</f>
        <v/>
      </c>
      <c r="F221" s="5" t="n"/>
      <c r="G221" s="5" t="n"/>
      <c r="J221" s="5" t="n"/>
      <c r="K221" s="7">
        <f>IF(OR(G221="",H221="İptal"),"",IF(H221="Tamam",IF(J221="","",MAX(0,J221-G221)),MAX(0,TODAY()-G221)))</f>
        <v/>
      </c>
    </row>
    <row r="222">
      <c r="A222" s="7">
        <f>IF(B222="","",ROW()-4)</f>
        <v/>
      </c>
      <c r="F222" s="5" t="n"/>
      <c r="G222" s="5" t="n"/>
      <c r="J222" s="5" t="n"/>
      <c r="K222" s="7">
        <f>IF(OR(G222="",H222="İptal"),"",IF(H222="Tamam",IF(J222="","",MAX(0,J222-G222)),MAX(0,TODAY()-G222)))</f>
        <v/>
      </c>
    </row>
    <row r="223">
      <c r="A223" s="7">
        <f>IF(B223="","",ROW()-4)</f>
        <v/>
      </c>
      <c r="F223" s="5" t="n"/>
      <c r="G223" s="5" t="n"/>
      <c r="J223" s="5" t="n"/>
      <c r="K223" s="7">
        <f>IF(OR(G223="",H223="İptal"),"",IF(H223="Tamam",IF(J223="","",MAX(0,J223-G223)),MAX(0,TODAY()-G223)))</f>
        <v/>
      </c>
    </row>
    <row r="224">
      <c r="A224" s="7">
        <f>IF(B224="","",ROW()-4)</f>
        <v/>
      </c>
      <c r="F224" s="5" t="n"/>
      <c r="G224" s="5" t="n"/>
      <c r="J224" s="5" t="n"/>
      <c r="K224" s="7">
        <f>IF(OR(G224="",H224="İptal"),"",IF(H224="Tamam",IF(J224="","",MAX(0,J224-G224)),MAX(0,TODAY()-G224)))</f>
        <v/>
      </c>
    </row>
    <row r="225">
      <c r="A225" s="7">
        <f>IF(B225="","",ROW()-4)</f>
        <v/>
      </c>
      <c r="F225" s="5" t="n"/>
      <c r="G225" s="5" t="n"/>
      <c r="J225" s="5" t="n"/>
      <c r="K225" s="7">
        <f>IF(OR(G225="",H225="İptal"),"",IF(H225="Tamam",IF(J225="","",MAX(0,J225-G225)),MAX(0,TODAY()-G225)))</f>
        <v/>
      </c>
    </row>
    <row r="226">
      <c r="A226" s="7">
        <f>IF(B226="","",ROW()-4)</f>
        <v/>
      </c>
      <c r="F226" s="5" t="n"/>
      <c r="G226" s="5" t="n"/>
      <c r="J226" s="5" t="n"/>
      <c r="K226" s="7">
        <f>IF(OR(G226="",H226="İptal"),"",IF(H226="Tamam",IF(J226="","",MAX(0,J226-G226)),MAX(0,TODAY()-G226)))</f>
        <v/>
      </c>
    </row>
    <row r="227">
      <c r="A227" s="7">
        <f>IF(B227="","",ROW()-4)</f>
        <v/>
      </c>
      <c r="F227" s="5" t="n"/>
      <c r="G227" s="5" t="n"/>
      <c r="J227" s="5" t="n"/>
      <c r="K227" s="7">
        <f>IF(OR(G227="",H227="İptal"),"",IF(H227="Tamam",IF(J227="","",MAX(0,J227-G227)),MAX(0,TODAY()-G227)))</f>
        <v/>
      </c>
    </row>
    <row r="228">
      <c r="A228" s="7">
        <f>IF(B228="","",ROW()-4)</f>
        <v/>
      </c>
      <c r="F228" s="5" t="n"/>
      <c r="G228" s="5" t="n"/>
      <c r="J228" s="5" t="n"/>
      <c r="K228" s="7">
        <f>IF(OR(G228="",H228="İptal"),"",IF(H228="Tamam",IF(J228="","",MAX(0,J228-G228)),MAX(0,TODAY()-G228)))</f>
        <v/>
      </c>
    </row>
    <row r="229">
      <c r="A229" s="7">
        <f>IF(B229="","",ROW()-4)</f>
        <v/>
      </c>
      <c r="F229" s="5" t="n"/>
      <c r="G229" s="5" t="n"/>
      <c r="J229" s="5" t="n"/>
      <c r="K229" s="7">
        <f>IF(OR(G229="",H229="İptal"),"",IF(H229="Tamam",IF(J229="","",MAX(0,J229-G229)),MAX(0,TODAY()-G229)))</f>
        <v/>
      </c>
    </row>
    <row r="230">
      <c r="A230" s="7">
        <f>IF(B230="","",ROW()-4)</f>
        <v/>
      </c>
      <c r="F230" s="5" t="n"/>
      <c r="G230" s="5" t="n"/>
      <c r="J230" s="5" t="n"/>
      <c r="K230" s="7">
        <f>IF(OR(G230="",H230="İptal"),"",IF(H230="Tamam",IF(J230="","",MAX(0,J230-G230)),MAX(0,TODAY()-G230)))</f>
        <v/>
      </c>
    </row>
    <row r="231">
      <c r="A231" s="7">
        <f>IF(B231="","",ROW()-4)</f>
        <v/>
      </c>
      <c r="F231" s="5" t="n"/>
      <c r="G231" s="5" t="n"/>
      <c r="J231" s="5" t="n"/>
      <c r="K231" s="7">
        <f>IF(OR(G231="",H231="İptal"),"",IF(H231="Tamam",IF(J231="","",MAX(0,J231-G231)),MAX(0,TODAY()-G231)))</f>
        <v/>
      </c>
    </row>
    <row r="232">
      <c r="A232" s="7">
        <f>IF(B232="","",ROW()-4)</f>
        <v/>
      </c>
      <c r="F232" s="5" t="n"/>
      <c r="G232" s="5" t="n"/>
      <c r="J232" s="5" t="n"/>
      <c r="K232" s="7">
        <f>IF(OR(G232="",H232="İptal"),"",IF(H232="Tamam",IF(J232="","",MAX(0,J232-G232)),MAX(0,TODAY()-G232)))</f>
        <v/>
      </c>
    </row>
    <row r="233">
      <c r="A233" s="7">
        <f>IF(B233="","",ROW()-4)</f>
        <v/>
      </c>
      <c r="F233" s="5" t="n"/>
      <c r="G233" s="5" t="n"/>
      <c r="J233" s="5" t="n"/>
      <c r="K233" s="7">
        <f>IF(OR(G233="",H233="İptal"),"",IF(H233="Tamam",IF(J233="","",MAX(0,J233-G233)),MAX(0,TODAY()-G233)))</f>
        <v/>
      </c>
    </row>
    <row r="234">
      <c r="A234" s="7">
        <f>IF(B234="","",ROW()-4)</f>
        <v/>
      </c>
      <c r="F234" s="5" t="n"/>
      <c r="G234" s="5" t="n"/>
      <c r="J234" s="5" t="n"/>
      <c r="K234" s="7">
        <f>IF(OR(G234="",H234="İptal"),"",IF(H234="Tamam",IF(J234="","",MAX(0,J234-G234)),MAX(0,TODAY()-G234)))</f>
        <v/>
      </c>
    </row>
    <row r="235">
      <c r="A235" s="7">
        <f>IF(B235="","",ROW()-4)</f>
        <v/>
      </c>
      <c r="F235" s="5" t="n"/>
      <c r="G235" s="5" t="n"/>
      <c r="J235" s="5" t="n"/>
      <c r="K235" s="7">
        <f>IF(OR(G235="",H235="İptal"),"",IF(H235="Tamam",IF(J235="","",MAX(0,J235-G235)),MAX(0,TODAY()-G235)))</f>
        <v/>
      </c>
    </row>
    <row r="236">
      <c r="A236" s="7">
        <f>IF(B236="","",ROW()-4)</f>
        <v/>
      </c>
      <c r="F236" s="5" t="n"/>
      <c r="G236" s="5" t="n"/>
      <c r="J236" s="5" t="n"/>
      <c r="K236" s="7">
        <f>IF(OR(G236="",H236="İptal"),"",IF(H236="Tamam",IF(J236="","",MAX(0,J236-G236)),MAX(0,TODAY()-G236)))</f>
        <v/>
      </c>
    </row>
    <row r="237">
      <c r="A237" s="7">
        <f>IF(B237="","",ROW()-4)</f>
        <v/>
      </c>
      <c r="F237" s="5" t="n"/>
      <c r="G237" s="5" t="n"/>
      <c r="J237" s="5" t="n"/>
      <c r="K237" s="7">
        <f>IF(OR(G237="",H237="İptal"),"",IF(H237="Tamam",IF(J237="","",MAX(0,J237-G237)),MAX(0,TODAY()-G237)))</f>
        <v/>
      </c>
    </row>
    <row r="238">
      <c r="A238" s="7">
        <f>IF(B238="","",ROW()-4)</f>
        <v/>
      </c>
      <c r="F238" s="5" t="n"/>
      <c r="G238" s="5" t="n"/>
      <c r="J238" s="5" t="n"/>
      <c r="K238" s="7">
        <f>IF(OR(G238="",H238="İptal"),"",IF(H238="Tamam",IF(J238="","",MAX(0,J238-G238)),MAX(0,TODAY()-G238)))</f>
        <v/>
      </c>
    </row>
    <row r="239">
      <c r="A239" s="7">
        <f>IF(B239="","",ROW()-4)</f>
        <v/>
      </c>
      <c r="F239" s="5" t="n"/>
      <c r="G239" s="5" t="n"/>
      <c r="J239" s="5" t="n"/>
      <c r="K239" s="7">
        <f>IF(OR(G239="",H239="İptal"),"",IF(H239="Tamam",IF(J239="","",MAX(0,J239-G239)),MAX(0,TODAY()-G239)))</f>
        <v/>
      </c>
    </row>
    <row r="240">
      <c r="A240" s="7">
        <f>IF(B240="","",ROW()-4)</f>
        <v/>
      </c>
      <c r="F240" s="5" t="n"/>
      <c r="G240" s="5" t="n"/>
      <c r="J240" s="5" t="n"/>
      <c r="K240" s="7">
        <f>IF(OR(G240="",H240="İptal"),"",IF(H240="Tamam",IF(J240="","",MAX(0,J240-G240)),MAX(0,TODAY()-G240)))</f>
        <v/>
      </c>
    </row>
    <row r="241">
      <c r="A241" s="7">
        <f>IF(B241="","",ROW()-4)</f>
        <v/>
      </c>
      <c r="F241" s="5" t="n"/>
      <c r="G241" s="5" t="n"/>
      <c r="J241" s="5" t="n"/>
      <c r="K241" s="7">
        <f>IF(OR(G241="",H241="İptal"),"",IF(H241="Tamam",IF(J241="","",MAX(0,J241-G241)),MAX(0,TODAY()-G241)))</f>
        <v/>
      </c>
    </row>
    <row r="242">
      <c r="A242" s="7">
        <f>IF(B242="","",ROW()-4)</f>
        <v/>
      </c>
      <c r="F242" s="5" t="n"/>
      <c r="G242" s="5" t="n"/>
      <c r="J242" s="5" t="n"/>
      <c r="K242" s="7">
        <f>IF(OR(G242="",H242="İptal"),"",IF(H242="Tamam",IF(J242="","",MAX(0,J242-G242)),MAX(0,TODAY()-G242)))</f>
        <v/>
      </c>
    </row>
    <row r="243">
      <c r="A243" s="7">
        <f>IF(B243="","",ROW()-4)</f>
        <v/>
      </c>
      <c r="F243" s="5" t="n"/>
      <c r="G243" s="5" t="n"/>
      <c r="J243" s="5" t="n"/>
      <c r="K243" s="7">
        <f>IF(OR(G243="",H243="İptal"),"",IF(H243="Tamam",IF(J243="","",MAX(0,J243-G243)),MAX(0,TODAY()-G243)))</f>
        <v/>
      </c>
    </row>
    <row r="244">
      <c r="A244" s="7">
        <f>IF(B244="","",ROW()-4)</f>
        <v/>
      </c>
      <c r="F244" s="5" t="n"/>
      <c r="G244" s="5" t="n"/>
      <c r="J244" s="5" t="n"/>
      <c r="K244" s="7">
        <f>IF(OR(G244="",H244="İptal"),"",IF(H244="Tamam",IF(J244="","",MAX(0,J244-G244)),MAX(0,TODAY()-G244)))</f>
        <v/>
      </c>
    </row>
    <row r="245">
      <c r="A245" s="7">
        <f>IF(B245="","",ROW()-4)</f>
        <v/>
      </c>
      <c r="F245" s="5" t="n"/>
      <c r="G245" s="5" t="n"/>
      <c r="J245" s="5" t="n"/>
      <c r="K245" s="7">
        <f>IF(OR(G245="",H245="İptal"),"",IF(H245="Tamam",IF(J245="","",MAX(0,J245-G245)),MAX(0,TODAY()-G245)))</f>
        <v/>
      </c>
    </row>
    <row r="246">
      <c r="A246" s="7">
        <f>IF(B246="","",ROW()-4)</f>
        <v/>
      </c>
      <c r="F246" s="5" t="n"/>
      <c r="G246" s="5" t="n"/>
      <c r="J246" s="5" t="n"/>
      <c r="K246" s="7">
        <f>IF(OR(G246="",H246="İptal"),"",IF(H246="Tamam",IF(J246="","",MAX(0,J246-G246)),MAX(0,TODAY()-G246)))</f>
        <v/>
      </c>
    </row>
    <row r="247">
      <c r="A247" s="7">
        <f>IF(B247="","",ROW()-4)</f>
        <v/>
      </c>
      <c r="F247" s="5" t="n"/>
      <c r="G247" s="5" t="n"/>
      <c r="J247" s="5" t="n"/>
      <c r="K247" s="7">
        <f>IF(OR(G247="",H247="İptal"),"",IF(H247="Tamam",IF(J247="","",MAX(0,J247-G247)),MAX(0,TODAY()-G247)))</f>
        <v/>
      </c>
    </row>
    <row r="248">
      <c r="A248" s="7">
        <f>IF(B248="","",ROW()-4)</f>
        <v/>
      </c>
      <c r="F248" s="5" t="n"/>
      <c r="G248" s="5" t="n"/>
      <c r="J248" s="5" t="n"/>
      <c r="K248" s="7">
        <f>IF(OR(G248="",H248="İptal"),"",IF(H248="Tamam",IF(J248="","",MAX(0,J248-G248)),MAX(0,TODAY()-G248)))</f>
        <v/>
      </c>
    </row>
    <row r="249">
      <c r="A249" s="7">
        <f>IF(B249="","",ROW()-4)</f>
        <v/>
      </c>
      <c r="F249" s="5" t="n"/>
      <c r="G249" s="5" t="n"/>
      <c r="J249" s="5" t="n"/>
      <c r="K249" s="7">
        <f>IF(OR(G249="",H249="İptal"),"",IF(H249="Tamam",IF(J249="","",MAX(0,J249-G249)),MAX(0,TODAY()-G249)))</f>
        <v/>
      </c>
    </row>
    <row r="250">
      <c r="A250" s="7">
        <f>IF(B250="","",ROW()-4)</f>
        <v/>
      </c>
      <c r="F250" s="5" t="n"/>
      <c r="G250" s="5" t="n"/>
      <c r="J250" s="5" t="n"/>
      <c r="K250" s="7">
        <f>IF(OR(G250="",H250="İptal"),"",IF(H250="Tamam",IF(J250="","",MAX(0,J250-G250)),MAX(0,TODAY()-G250)))</f>
        <v/>
      </c>
    </row>
    <row r="251">
      <c r="A251" s="7">
        <f>IF(B251="","",ROW()-4)</f>
        <v/>
      </c>
      <c r="F251" s="5" t="n"/>
      <c r="G251" s="5" t="n"/>
      <c r="J251" s="5" t="n"/>
      <c r="K251" s="7">
        <f>IF(OR(G251="",H251="İptal"),"",IF(H251="Tamam",IF(J251="","",MAX(0,J251-G251)),MAX(0,TODAY()-G251)))</f>
        <v/>
      </c>
    </row>
    <row r="252">
      <c r="A252" s="7">
        <f>IF(B252="","",ROW()-4)</f>
        <v/>
      </c>
      <c r="F252" s="5" t="n"/>
      <c r="G252" s="5" t="n"/>
      <c r="J252" s="5" t="n"/>
      <c r="K252" s="7">
        <f>IF(OR(G252="",H252="İptal"),"",IF(H252="Tamam",IF(J252="","",MAX(0,J252-G252)),MAX(0,TODAY()-G252)))</f>
        <v/>
      </c>
    </row>
    <row r="253">
      <c r="A253" s="7">
        <f>IF(B253="","",ROW()-4)</f>
        <v/>
      </c>
      <c r="F253" s="5" t="n"/>
      <c r="G253" s="5" t="n"/>
      <c r="J253" s="5" t="n"/>
      <c r="K253" s="7">
        <f>IF(OR(G253="",H253="İptal"),"",IF(H253="Tamam",IF(J253="","",MAX(0,J253-G253)),MAX(0,TODAY()-G253)))</f>
        <v/>
      </c>
    </row>
    <row r="254">
      <c r="A254" s="7">
        <f>IF(B254="","",ROW()-4)</f>
        <v/>
      </c>
      <c r="F254" s="5" t="n"/>
      <c r="G254" s="5" t="n"/>
      <c r="J254" s="5" t="n"/>
      <c r="K254" s="7">
        <f>IF(OR(G254="",H254="İptal"),"",IF(H254="Tamam",IF(J254="","",MAX(0,J254-G254)),MAX(0,TODAY()-G254)))</f>
        <v/>
      </c>
    </row>
    <row r="255">
      <c r="A255" s="7">
        <f>IF(B255="","",ROW()-4)</f>
        <v/>
      </c>
      <c r="F255" s="5" t="n"/>
      <c r="G255" s="5" t="n"/>
      <c r="J255" s="5" t="n"/>
      <c r="K255" s="7">
        <f>IF(OR(G255="",H255="İptal"),"",IF(H255="Tamam",IF(J255="","",MAX(0,J255-G255)),MAX(0,TODAY()-G255)))</f>
        <v/>
      </c>
    </row>
    <row r="256">
      <c r="A256" s="7">
        <f>IF(B256="","",ROW()-4)</f>
        <v/>
      </c>
      <c r="F256" s="5" t="n"/>
      <c r="G256" s="5" t="n"/>
      <c r="J256" s="5" t="n"/>
      <c r="K256" s="7">
        <f>IF(OR(G256="",H256="İptal"),"",IF(H256="Tamam",IF(J256="","",MAX(0,J256-G256)),MAX(0,TODAY()-G256)))</f>
        <v/>
      </c>
    </row>
    <row r="257">
      <c r="A257" s="7">
        <f>IF(B257="","",ROW()-4)</f>
        <v/>
      </c>
      <c r="F257" s="5" t="n"/>
      <c r="G257" s="5" t="n"/>
      <c r="J257" s="5" t="n"/>
      <c r="K257" s="7">
        <f>IF(OR(G257="",H257="İptal"),"",IF(H257="Tamam",IF(J257="","",MAX(0,J257-G257)),MAX(0,TODAY()-G257)))</f>
        <v/>
      </c>
    </row>
    <row r="258">
      <c r="A258" s="7">
        <f>IF(B258="","",ROW()-4)</f>
        <v/>
      </c>
      <c r="F258" s="5" t="n"/>
      <c r="G258" s="5" t="n"/>
      <c r="J258" s="5" t="n"/>
      <c r="K258" s="7">
        <f>IF(OR(G258="",H258="İptal"),"",IF(H258="Tamam",IF(J258="","",MAX(0,J258-G258)),MAX(0,TODAY()-G258)))</f>
        <v/>
      </c>
    </row>
    <row r="259">
      <c r="A259" s="7">
        <f>IF(B259="","",ROW()-4)</f>
        <v/>
      </c>
      <c r="F259" s="5" t="n"/>
      <c r="G259" s="5" t="n"/>
      <c r="J259" s="5" t="n"/>
      <c r="K259" s="7">
        <f>IF(OR(G259="",H259="İptal"),"",IF(H259="Tamam",IF(J259="","",MAX(0,J259-G259)),MAX(0,TODAY()-G259)))</f>
        <v/>
      </c>
    </row>
    <row r="260">
      <c r="A260" s="7">
        <f>IF(B260="","",ROW()-4)</f>
        <v/>
      </c>
      <c r="F260" s="5" t="n"/>
      <c r="G260" s="5" t="n"/>
      <c r="J260" s="5" t="n"/>
      <c r="K260" s="7">
        <f>IF(OR(G260="",H260="İptal"),"",IF(H260="Tamam",IF(J260="","",MAX(0,J260-G260)),MAX(0,TODAY()-G260)))</f>
        <v/>
      </c>
    </row>
    <row r="261">
      <c r="A261" s="7">
        <f>IF(B261="","",ROW()-4)</f>
        <v/>
      </c>
      <c r="F261" s="5" t="n"/>
      <c r="G261" s="5" t="n"/>
      <c r="J261" s="5" t="n"/>
      <c r="K261" s="7">
        <f>IF(OR(G261="",H261="İptal"),"",IF(H261="Tamam",IF(J261="","",MAX(0,J261-G261)),MAX(0,TODAY()-G261)))</f>
        <v/>
      </c>
    </row>
    <row r="262">
      <c r="A262" s="7">
        <f>IF(B262="","",ROW()-4)</f>
        <v/>
      </c>
      <c r="F262" s="5" t="n"/>
      <c r="G262" s="5" t="n"/>
      <c r="J262" s="5" t="n"/>
      <c r="K262" s="7">
        <f>IF(OR(G262="",H262="İptal"),"",IF(H262="Tamam",IF(J262="","",MAX(0,J262-G262)),MAX(0,TODAY()-G262)))</f>
        <v/>
      </c>
    </row>
    <row r="263">
      <c r="A263" s="7">
        <f>IF(B263="","",ROW()-4)</f>
        <v/>
      </c>
      <c r="F263" s="5" t="n"/>
      <c r="G263" s="5" t="n"/>
      <c r="J263" s="5" t="n"/>
      <c r="K263" s="7">
        <f>IF(OR(G263="",H263="İptal"),"",IF(H263="Tamam",IF(J263="","",MAX(0,J263-G263)),MAX(0,TODAY()-G263)))</f>
        <v/>
      </c>
    </row>
    <row r="264">
      <c r="A264" s="7">
        <f>IF(B264="","",ROW()-4)</f>
        <v/>
      </c>
      <c r="F264" s="5" t="n"/>
      <c r="G264" s="5" t="n"/>
      <c r="J264" s="5" t="n"/>
      <c r="K264" s="7">
        <f>IF(OR(G264="",H264="İptal"),"",IF(H264="Tamam",IF(J264="","",MAX(0,J264-G264)),MAX(0,TODAY()-G264)))</f>
        <v/>
      </c>
    </row>
    <row r="265">
      <c r="A265" s="7">
        <f>IF(B265="","",ROW()-4)</f>
        <v/>
      </c>
      <c r="F265" s="5" t="n"/>
      <c r="G265" s="5" t="n"/>
      <c r="J265" s="5" t="n"/>
      <c r="K265" s="7">
        <f>IF(OR(G265="",H265="İptal"),"",IF(H265="Tamam",IF(J265="","",MAX(0,J265-G265)),MAX(0,TODAY()-G265)))</f>
        <v/>
      </c>
    </row>
    <row r="266">
      <c r="A266" s="7">
        <f>IF(B266="","",ROW()-4)</f>
        <v/>
      </c>
      <c r="F266" s="5" t="n"/>
      <c r="G266" s="5" t="n"/>
      <c r="J266" s="5" t="n"/>
      <c r="K266" s="7">
        <f>IF(OR(G266="",H266="İptal"),"",IF(H266="Tamam",IF(J266="","",MAX(0,J266-G266)),MAX(0,TODAY()-G266)))</f>
        <v/>
      </c>
    </row>
    <row r="267">
      <c r="A267" s="7">
        <f>IF(B267="","",ROW()-4)</f>
        <v/>
      </c>
      <c r="F267" s="5" t="n"/>
      <c r="G267" s="5" t="n"/>
      <c r="J267" s="5" t="n"/>
      <c r="K267" s="7">
        <f>IF(OR(G267="",H267="İptal"),"",IF(H267="Tamam",IF(J267="","",MAX(0,J267-G267)),MAX(0,TODAY()-G267)))</f>
        <v/>
      </c>
    </row>
    <row r="268">
      <c r="A268" s="7">
        <f>IF(B268="","",ROW()-4)</f>
        <v/>
      </c>
      <c r="F268" s="5" t="n"/>
      <c r="G268" s="5" t="n"/>
      <c r="J268" s="5" t="n"/>
      <c r="K268" s="7">
        <f>IF(OR(G268="",H268="İptal"),"",IF(H268="Tamam",IF(J268="","",MAX(0,J268-G268)),MAX(0,TODAY()-G268)))</f>
        <v/>
      </c>
    </row>
    <row r="269">
      <c r="A269" s="7">
        <f>IF(B269="","",ROW()-4)</f>
        <v/>
      </c>
      <c r="F269" s="5" t="n"/>
      <c r="G269" s="5" t="n"/>
      <c r="J269" s="5" t="n"/>
      <c r="K269" s="7">
        <f>IF(OR(G269="",H269="İptal"),"",IF(H269="Tamam",IF(J269="","",MAX(0,J269-G269)),MAX(0,TODAY()-G269)))</f>
        <v/>
      </c>
    </row>
    <row r="270">
      <c r="A270" s="7">
        <f>IF(B270="","",ROW()-4)</f>
        <v/>
      </c>
      <c r="F270" s="5" t="n"/>
      <c r="G270" s="5" t="n"/>
      <c r="J270" s="5" t="n"/>
      <c r="K270" s="7">
        <f>IF(OR(G270="",H270="İptal"),"",IF(H270="Tamam",IF(J270="","",MAX(0,J270-G270)),MAX(0,TODAY()-G270)))</f>
        <v/>
      </c>
    </row>
    <row r="271">
      <c r="A271" s="7">
        <f>IF(B271="","",ROW()-4)</f>
        <v/>
      </c>
      <c r="F271" s="5" t="n"/>
      <c r="G271" s="5" t="n"/>
      <c r="J271" s="5" t="n"/>
      <c r="K271" s="7">
        <f>IF(OR(G271="",H271="İptal"),"",IF(H271="Tamam",IF(J271="","",MAX(0,J271-G271)),MAX(0,TODAY()-G271)))</f>
        <v/>
      </c>
    </row>
    <row r="272">
      <c r="A272" s="7">
        <f>IF(B272="","",ROW()-4)</f>
        <v/>
      </c>
      <c r="F272" s="5" t="n"/>
      <c r="G272" s="5" t="n"/>
      <c r="J272" s="5" t="n"/>
      <c r="K272" s="7">
        <f>IF(OR(G272="",H272="İptal"),"",IF(H272="Tamam",IF(J272="","",MAX(0,J272-G272)),MAX(0,TODAY()-G272)))</f>
        <v/>
      </c>
    </row>
    <row r="273">
      <c r="A273" s="7">
        <f>IF(B273="","",ROW()-4)</f>
        <v/>
      </c>
      <c r="F273" s="5" t="n"/>
      <c r="G273" s="5" t="n"/>
      <c r="J273" s="5" t="n"/>
      <c r="K273" s="7">
        <f>IF(OR(G273="",H273="İptal"),"",IF(H273="Tamam",IF(J273="","",MAX(0,J273-G273)),MAX(0,TODAY()-G273)))</f>
        <v/>
      </c>
    </row>
    <row r="274">
      <c r="A274" s="7">
        <f>IF(B274="","",ROW()-4)</f>
        <v/>
      </c>
      <c r="F274" s="5" t="n"/>
      <c r="G274" s="5" t="n"/>
      <c r="J274" s="5" t="n"/>
      <c r="K274" s="7">
        <f>IF(OR(G274="",H274="İptal"),"",IF(H274="Tamam",IF(J274="","",MAX(0,J274-G274)),MAX(0,TODAY()-G274)))</f>
        <v/>
      </c>
    </row>
    <row r="275">
      <c r="A275" s="7">
        <f>IF(B275="","",ROW()-4)</f>
        <v/>
      </c>
      <c r="F275" s="5" t="n"/>
      <c r="G275" s="5" t="n"/>
      <c r="J275" s="5" t="n"/>
      <c r="K275" s="7">
        <f>IF(OR(G275="",H275="İptal"),"",IF(H275="Tamam",IF(J275="","",MAX(0,J275-G275)),MAX(0,TODAY()-G275)))</f>
        <v/>
      </c>
    </row>
    <row r="276">
      <c r="A276" s="7">
        <f>IF(B276="","",ROW()-4)</f>
        <v/>
      </c>
      <c r="F276" s="5" t="n"/>
      <c r="G276" s="5" t="n"/>
      <c r="J276" s="5" t="n"/>
      <c r="K276" s="7">
        <f>IF(OR(G276="",H276="İptal"),"",IF(H276="Tamam",IF(J276="","",MAX(0,J276-G276)),MAX(0,TODAY()-G276)))</f>
        <v/>
      </c>
    </row>
    <row r="277">
      <c r="A277" s="7">
        <f>IF(B277="","",ROW()-4)</f>
        <v/>
      </c>
      <c r="F277" s="5" t="n"/>
      <c r="G277" s="5" t="n"/>
      <c r="J277" s="5" t="n"/>
      <c r="K277" s="7">
        <f>IF(OR(G277="",H277="İptal"),"",IF(H277="Tamam",IF(J277="","",MAX(0,J277-G277)),MAX(0,TODAY()-G277)))</f>
        <v/>
      </c>
    </row>
    <row r="278">
      <c r="A278" s="7">
        <f>IF(B278="","",ROW()-4)</f>
        <v/>
      </c>
      <c r="F278" s="5" t="n"/>
      <c r="G278" s="5" t="n"/>
      <c r="J278" s="5" t="n"/>
      <c r="K278" s="7">
        <f>IF(OR(G278="",H278="İptal"),"",IF(H278="Tamam",IF(J278="","",MAX(0,J278-G278)),MAX(0,TODAY()-G278)))</f>
        <v/>
      </c>
    </row>
    <row r="279">
      <c r="A279" s="7">
        <f>IF(B279="","",ROW()-4)</f>
        <v/>
      </c>
      <c r="F279" s="5" t="n"/>
      <c r="G279" s="5" t="n"/>
      <c r="J279" s="5" t="n"/>
      <c r="K279" s="7">
        <f>IF(OR(G279="",H279="İptal"),"",IF(H279="Tamam",IF(J279="","",MAX(0,J279-G279)),MAX(0,TODAY()-G279)))</f>
        <v/>
      </c>
    </row>
    <row r="280">
      <c r="A280" s="7">
        <f>IF(B280="","",ROW()-4)</f>
        <v/>
      </c>
      <c r="F280" s="5" t="n"/>
      <c r="G280" s="5" t="n"/>
      <c r="J280" s="5" t="n"/>
      <c r="K280" s="7">
        <f>IF(OR(G280="",H280="İptal"),"",IF(H280="Tamam",IF(J280="","",MAX(0,J280-G280)),MAX(0,TODAY()-G280)))</f>
        <v/>
      </c>
    </row>
    <row r="281">
      <c r="A281" s="7">
        <f>IF(B281="","",ROW()-4)</f>
        <v/>
      </c>
      <c r="F281" s="5" t="n"/>
      <c r="G281" s="5" t="n"/>
      <c r="J281" s="5" t="n"/>
      <c r="K281" s="7">
        <f>IF(OR(G281="",H281="İptal"),"",IF(H281="Tamam",IF(J281="","",MAX(0,J281-G281)),MAX(0,TODAY()-G281)))</f>
        <v/>
      </c>
    </row>
    <row r="282">
      <c r="A282" s="7">
        <f>IF(B282="","",ROW()-4)</f>
        <v/>
      </c>
      <c r="F282" s="5" t="n"/>
      <c r="G282" s="5" t="n"/>
      <c r="J282" s="5" t="n"/>
      <c r="K282" s="7">
        <f>IF(OR(G282="",H282="İptal"),"",IF(H282="Tamam",IF(J282="","",MAX(0,J282-G282)),MAX(0,TODAY()-G282)))</f>
        <v/>
      </c>
    </row>
    <row r="283">
      <c r="A283" s="7">
        <f>IF(B283="","",ROW()-4)</f>
        <v/>
      </c>
      <c r="F283" s="5" t="n"/>
      <c r="G283" s="5" t="n"/>
      <c r="J283" s="5" t="n"/>
      <c r="K283" s="7">
        <f>IF(OR(G283="",H283="İptal"),"",IF(H283="Tamam",IF(J283="","",MAX(0,J283-G283)),MAX(0,TODAY()-G283)))</f>
        <v/>
      </c>
    </row>
    <row r="284">
      <c r="A284" s="7">
        <f>IF(B284="","",ROW()-4)</f>
        <v/>
      </c>
      <c r="F284" s="5" t="n"/>
      <c r="G284" s="5" t="n"/>
      <c r="J284" s="5" t="n"/>
      <c r="K284" s="7">
        <f>IF(OR(G284="",H284="İptal"),"",IF(H284="Tamam",IF(J284="","",MAX(0,J284-G284)),MAX(0,TODAY()-G284)))</f>
        <v/>
      </c>
    </row>
    <row r="285">
      <c r="A285" s="7">
        <f>IF(B285="","",ROW()-4)</f>
        <v/>
      </c>
      <c r="F285" s="5" t="n"/>
      <c r="G285" s="5" t="n"/>
      <c r="J285" s="5" t="n"/>
      <c r="K285" s="7">
        <f>IF(OR(G285="",H285="İptal"),"",IF(H285="Tamam",IF(J285="","",MAX(0,J285-G285)),MAX(0,TODAY()-G285)))</f>
        <v/>
      </c>
    </row>
    <row r="286">
      <c r="A286" s="7">
        <f>IF(B286="","",ROW()-4)</f>
        <v/>
      </c>
      <c r="F286" s="5" t="n"/>
      <c r="G286" s="5" t="n"/>
      <c r="J286" s="5" t="n"/>
      <c r="K286" s="7">
        <f>IF(OR(G286="",H286="İptal"),"",IF(H286="Tamam",IF(J286="","",MAX(0,J286-G286)),MAX(0,TODAY()-G286)))</f>
        <v/>
      </c>
    </row>
    <row r="287">
      <c r="A287" s="7">
        <f>IF(B287="","",ROW()-4)</f>
        <v/>
      </c>
      <c r="F287" s="5" t="n"/>
      <c r="G287" s="5" t="n"/>
      <c r="J287" s="5" t="n"/>
      <c r="K287" s="7">
        <f>IF(OR(G287="",H287="İptal"),"",IF(H287="Tamam",IF(J287="","",MAX(0,J287-G287)),MAX(0,TODAY()-G287)))</f>
        <v/>
      </c>
    </row>
    <row r="288">
      <c r="A288" s="7">
        <f>IF(B288="","",ROW()-4)</f>
        <v/>
      </c>
      <c r="F288" s="5" t="n"/>
      <c r="G288" s="5" t="n"/>
      <c r="J288" s="5" t="n"/>
      <c r="K288" s="7">
        <f>IF(OR(G288="",H288="İptal"),"",IF(H288="Tamam",IF(J288="","",MAX(0,J288-G288)),MAX(0,TODAY()-G288)))</f>
        <v/>
      </c>
    </row>
    <row r="289">
      <c r="A289" s="7">
        <f>IF(B289="","",ROW()-4)</f>
        <v/>
      </c>
      <c r="F289" s="5" t="n"/>
      <c r="G289" s="5" t="n"/>
      <c r="J289" s="5" t="n"/>
      <c r="K289" s="7">
        <f>IF(OR(G289="",H289="İptal"),"",IF(H289="Tamam",IF(J289="","",MAX(0,J289-G289)),MAX(0,TODAY()-G289)))</f>
        <v/>
      </c>
    </row>
    <row r="290">
      <c r="A290" s="7">
        <f>IF(B290="","",ROW()-4)</f>
        <v/>
      </c>
      <c r="F290" s="5" t="n"/>
      <c r="G290" s="5" t="n"/>
      <c r="J290" s="5" t="n"/>
      <c r="K290" s="7">
        <f>IF(OR(G290="",H290="İptal"),"",IF(H290="Tamam",IF(J290="","",MAX(0,J290-G290)),MAX(0,TODAY()-G290)))</f>
        <v/>
      </c>
    </row>
    <row r="291">
      <c r="A291" s="7">
        <f>IF(B291="","",ROW()-4)</f>
        <v/>
      </c>
      <c r="F291" s="5" t="n"/>
      <c r="G291" s="5" t="n"/>
      <c r="J291" s="5" t="n"/>
      <c r="K291" s="7">
        <f>IF(OR(G291="",H291="İptal"),"",IF(H291="Tamam",IF(J291="","",MAX(0,J291-G291)),MAX(0,TODAY()-G291)))</f>
        <v/>
      </c>
    </row>
    <row r="292">
      <c r="A292" s="7">
        <f>IF(B292="","",ROW()-4)</f>
        <v/>
      </c>
      <c r="F292" s="5" t="n"/>
      <c r="G292" s="5" t="n"/>
      <c r="J292" s="5" t="n"/>
      <c r="K292" s="7">
        <f>IF(OR(G292="",H292="İptal"),"",IF(H292="Tamam",IF(J292="","",MAX(0,J292-G292)),MAX(0,TODAY()-G292)))</f>
        <v/>
      </c>
    </row>
    <row r="293">
      <c r="A293" s="7">
        <f>IF(B293="","",ROW()-4)</f>
        <v/>
      </c>
      <c r="F293" s="5" t="n"/>
      <c r="G293" s="5" t="n"/>
      <c r="J293" s="5" t="n"/>
      <c r="K293" s="7">
        <f>IF(OR(G293="",H293="İptal"),"",IF(H293="Tamam",IF(J293="","",MAX(0,J293-G293)),MAX(0,TODAY()-G293)))</f>
        <v/>
      </c>
    </row>
    <row r="294">
      <c r="A294" s="7">
        <f>IF(B294="","",ROW()-4)</f>
        <v/>
      </c>
      <c r="F294" s="5" t="n"/>
      <c r="G294" s="5" t="n"/>
      <c r="J294" s="5" t="n"/>
      <c r="K294" s="7">
        <f>IF(OR(G294="",H294="İptal"),"",IF(H294="Tamam",IF(J294="","",MAX(0,J294-G294)),MAX(0,TODAY()-G294)))</f>
        <v/>
      </c>
    </row>
    <row r="295">
      <c r="A295" s="7">
        <f>IF(B295="","",ROW()-4)</f>
        <v/>
      </c>
      <c r="F295" s="5" t="n"/>
      <c r="G295" s="5" t="n"/>
      <c r="J295" s="5" t="n"/>
      <c r="K295" s="7">
        <f>IF(OR(G295="",H295="İptal"),"",IF(H295="Tamam",IF(J295="","",MAX(0,J295-G295)),MAX(0,TODAY()-G295)))</f>
        <v/>
      </c>
    </row>
    <row r="296">
      <c r="A296" s="7">
        <f>IF(B296="","",ROW()-4)</f>
        <v/>
      </c>
      <c r="F296" s="5" t="n"/>
      <c r="G296" s="5" t="n"/>
      <c r="J296" s="5" t="n"/>
      <c r="K296" s="7">
        <f>IF(OR(G296="",H296="İptal"),"",IF(H296="Tamam",IF(J296="","",MAX(0,J296-G296)),MAX(0,TODAY()-G296)))</f>
        <v/>
      </c>
    </row>
    <row r="297">
      <c r="A297" s="7">
        <f>IF(B297="","",ROW()-4)</f>
        <v/>
      </c>
      <c r="F297" s="5" t="n"/>
      <c r="G297" s="5" t="n"/>
      <c r="J297" s="5" t="n"/>
      <c r="K297" s="7">
        <f>IF(OR(G297="",H297="İptal"),"",IF(H297="Tamam",IF(J297="","",MAX(0,J297-G297)),MAX(0,TODAY()-G297)))</f>
        <v/>
      </c>
    </row>
    <row r="298">
      <c r="A298" s="7">
        <f>IF(B298="","",ROW()-4)</f>
        <v/>
      </c>
      <c r="F298" s="5" t="n"/>
      <c r="G298" s="5" t="n"/>
      <c r="J298" s="5" t="n"/>
      <c r="K298" s="7">
        <f>IF(OR(G298="",H298="İptal"),"",IF(H298="Tamam",IF(J298="","",MAX(0,J298-G298)),MAX(0,TODAY()-G298)))</f>
        <v/>
      </c>
    </row>
    <row r="299">
      <c r="A299" s="7">
        <f>IF(B299="","",ROW()-4)</f>
        <v/>
      </c>
      <c r="F299" s="5" t="n"/>
      <c r="G299" s="5" t="n"/>
      <c r="J299" s="5" t="n"/>
      <c r="K299" s="7">
        <f>IF(OR(G299="",H299="İptal"),"",IF(H299="Tamam",IF(J299="","",MAX(0,J299-G299)),MAX(0,TODAY()-G299)))</f>
        <v/>
      </c>
    </row>
    <row r="300">
      <c r="A300" s="7">
        <f>IF(B300="","",ROW()-4)</f>
        <v/>
      </c>
      <c r="F300" s="5" t="n"/>
      <c r="G300" s="5" t="n"/>
      <c r="J300" s="5" t="n"/>
      <c r="K300" s="7">
        <f>IF(OR(G300="",H300="İptal"),"",IF(H300="Tamam",IF(J300="","",MAX(0,J300-G300)),MAX(0,TODAY()-G300)))</f>
        <v/>
      </c>
    </row>
    <row r="301">
      <c r="A301" s="7">
        <f>IF(B301="","",ROW()-4)</f>
        <v/>
      </c>
      <c r="F301" s="5" t="n"/>
      <c r="G301" s="5" t="n"/>
      <c r="J301" s="5" t="n"/>
      <c r="K301" s="7">
        <f>IF(OR(G301="",H301="İptal"),"",IF(H301="Tamam",IF(J301="","",MAX(0,J301-G301)),MAX(0,TODAY()-G301)))</f>
        <v/>
      </c>
    </row>
    <row r="302">
      <c r="A302" s="7">
        <f>IF(B302="","",ROW()-4)</f>
        <v/>
      </c>
      <c r="F302" s="5" t="n"/>
      <c r="G302" s="5" t="n"/>
      <c r="J302" s="5" t="n"/>
      <c r="K302" s="7">
        <f>IF(OR(G302="",H302="İptal"),"",IF(H302="Tamam",IF(J302="","",MAX(0,J302-G302)),MAX(0,TODAY()-G302)))</f>
        <v/>
      </c>
    </row>
    <row r="303">
      <c r="A303" s="7">
        <f>IF(B303="","",ROW()-4)</f>
        <v/>
      </c>
      <c r="F303" s="5" t="n"/>
      <c r="G303" s="5" t="n"/>
      <c r="J303" s="5" t="n"/>
      <c r="K303" s="7">
        <f>IF(OR(G303="",H303="İptal"),"",IF(H303="Tamam",IF(J303="","",MAX(0,J303-G303)),MAX(0,TODAY()-G303)))</f>
        <v/>
      </c>
    </row>
    <row r="304">
      <c r="A304" s="7">
        <f>IF(B304="","",ROW()-4)</f>
        <v/>
      </c>
      <c r="F304" s="5" t="n"/>
      <c r="G304" s="5" t="n"/>
      <c r="J304" s="5" t="n"/>
      <c r="K304" s="7">
        <f>IF(OR(G304="",H304="İptal"),"",IF(H304="Tamam",IF(J304="","",MAX(0,J304-G304)),MAX(0,TODAY()-G304)))</f>
        <v/>
      </c>
    </row>
  </sheetData>
  <autoFilter ref="A4:L304"/>
  <conditionalFormatting sqref="B5:L304">
    <cfRule type="expression" priority="1" dxfId="0" stopIfTrue="1">
      <formula>$H5="Tamam"</formula>
    </cfRule>
    <cfRule type="expression" priority="2" dxfId="1" stopIfTrue="1">
      <formula>$H5="İptal"</formula>
    </cfRule>
    <cfRule type="expression" priority="3" dxfId="2" stopIfTrue="1">
      <formula>AND($G5&lt;&gt;"",$G5&lt;TODAY())</formula>
    </cfRule>
    <cfRule type="expression" priority="4" dxfId="3">
      <formula>AND($G5&lt;&gt;"",$G5=TODAY())</formula>
    </cfRule>
  </conditionalFormatting>
  <dataValidations count="2">
    <dataValidation sqref="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H209 H210 H211 H212 H213 H214 H215 H216 H217 H218 H219 H220 H221 H222 H223 H224 H225 H226 H227 H228 H229 H230 H231 H232 H233 H234 H235 H236 H237 H238 H239 H240 H241 H242 H243 H244 H245 H246 H247 H248 H249 H250 H251 H252 H253 H254 H255 H256 H257 H258 H259 H260 H261 H262 H263 H264 H265 H266 H267 H268 H269 H270 H271 H272 H273 H274 H275 H276 H277 H278 H279 H280 H281 H282 H283 H284 H285 H286 H287 H288 H289 H290 H291 H292 H293 H294 H295 H296 H297 H298 H299 H300 H301 H302 H303 H304" showDropDown="0" showInputMessage="0" showErrorMessage="0" allowBlank="1" type="list">
      <formula1>"Bekliyor,Devam,Tamam,İptal"</formula1>
    </dataValidation>
    <dataValidation sqref="I5 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I188 I189 I190 I191 I192 I193 I194 I195 I196 I197 I198 I199 I200 I201 I202 I203 I204 I205 I206 I207 I208 I209 I210 I211 I212 I213 I214 I215 I216 I217 I218 I219 I220 I221 I222 I223 I224 I225 I226 I227 I228 I229 I230 I231 I232 I233 I234 I235 I236 I237 I238 I239 I240 I241 I242 I243 I244 I245 I246 I247 I248 I249 I250 I251 I252 I253 I254 I255 I256 I257 I258 I259 I260 I261 I262 I263 I264 I265 I266 I267 I268 I269 I270 I271 I272 I273 I274 I275 I276 I277 I278 I279 I280 I281 I282 I283 I284 I285 I286 I287 I288 I289 I290 I291 I292 I293 I294 I295 I296 I297 I298 I299 I300 I301 I302 I303 I304" showDropDown="0" showInputMessage="0" showErrorMessage="0" allowBlank="1" type="list">
      <formula1>"Yüksek,Orta,Düşük"</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16" customWidth="1" min="1" max="1"/>
    <col width="11" customWidth="1" min="2" max="2"/>
    <col width="11" customWidth="1" min="3" max="3"/>
    <col width="16" customWidth="1" min="4" max="4"/>
    <col width="13" customWidth="1" min="5" max="5"/>
    <col width="16" customWidth="1" min="6" max="6"/>
  </cols>
  <sheetData>
    <row r="1">
      <c r="A1" s="1" t="inlineStr">
        <is>
          <t>Kişi başına iş yükü</t>
        </is>
      </c>
    </row>
    <row r="2">
      <c r="A2" s="4" t="inlineStr">
        <is>
          <t>Sorumlu adlarını A sütununa yazın.</t>
        </is>
      </c>
    </row>
    <row r="4" ht="32" customHeight="1">
      <c r="A4" s="6" t="inlineStr">
        <is>
          <t>Sorumlu</t>
        </is>
      </c>
      <c r="B4" s="6" t="inlineStr">
        <is>
          <t>Açık iş</t>
        </is>
      </c>
      <c r="C4" s="6" t="inlineStr">
        <is>
          <t>Geciken</t>
        </is>
      </c>
      <c r="D4" s="6" t="inlineStr">
        <is>
          <t>Bu hafta termini olan</t>
        </is>
      </c>
      <c r="E4" s="6" t="inlineStr">
        <is>
          <t>Tamamlanan</t>
        </is>
      </c>
      <c r="F4" s="6" t="inlineStr">
        <is>
          <t>Zamanında biten oranı</t>
        </is>
      </c>
    </row>
    <row r="5">
      <c r="A5" t="inlineStr">
        <is>
          <t>Ayşe</t>
        </is>
      </c>
      <c r="B5" s="7">
        <f>IF(A5="","",COUNTIFS('Görevler'!D:D,A5,'Görevler'!H:H,"&lt;&gt;Tamam",'Görevler'!H:H,"&lt;&gt;İptal",'Görevler'!B:B,"&lt;&gt;"))</f>
        <v/>
      </c>
      <c r="C5" s="7">
        <f>IF(A5="","",COUNTIFS('Görevler'!D:D,A5,'Görevler'!H:H,"&lt;&gt;Tamam",'Görevler'!H:H,"&lt;&gt;İptal",'Görevler'!G:G,"&lt;"&amp;TODAY()))</f>
        <v/>
      </c>
      <c r="D5" s="7">
        <f>IF(A5="","",COUNTIFS('Görevler'!D:D,A5,'Görevler'!H:H,"&lt;&gt;Tamam",'Görevler'!H:H,"&lt;&gt;İptal",'Görevler'!G:G,"&gt;="&amp;TODAY(),'Görevler'!G:G,"&lt;="&amp;TODAY()+7))</f>
        <v/>
      </c>
      <c r="E5" s="7">
        <f>IF(A5="","",COUNTIFS('Görevler'!D:D,A5,'Görevler'!H:H,"Tamam"))</f>
        <v/>
      </c>
      <c r="F5" s="8">
        <f>IF(OR(A5="",E5=0),"",COUNTIFS('Görevler'!D:D,A5,'Görevler'!H:H,"Tamam",'Görevler'!K:K,0)/E5)</f>
        <v/>
      </c>
    </row>
    <row r="6">
      <c r="A6" t="inlineStr">
        <is>
          <t>Mehmet</t>
        </is>
      </c>
      <c r="B6" s="7">
        <f>IF(A6="","",COUNTIFS('Görevler'!D:D,A6,'Görevler'!H:H,"&lt;&gt;Tamam",'Görevler'!H:H,"&lt;&gt;İptal",'Görevler'!B:B,"&lt;&gt;"))</f>
        <v/>
      </c>
      <c r="C6" s="7">
        <f>IF(A6="","",COUNTIFS('Görevler'!D:D,A6,'Görevler'!H:H,"&lt;&gt;Tamam",'Görevler'!H:H,"&lt;&gt;İptal",'Görevler'!G:G,"&lt;"&amp;TODAY()))</f>
        <v/>
      </c>
      <c r="D6" s="7">
        <f>IF(A6="","",COUNTIFS('Görevler'!D:D,A6,'Görevler'!H:H,"&lt;&gt;Tamam",'Görevler'!H:H,"&lt;&gt;İptal",'Görevler'!G:G,"&gt;="&amp;TODAY(),'Görevler'!G:G,"&lt;="&amp;TODAY()+7))</f>
        <v/>
      </c>
      <c r="E6" s="7">
        <f>IF(A6="","",COUNTIFS('Görevler'!D:D,A6,'Görevler'!H:H,"Tamam"))</f>
        <v/>
      </c>
      <c r="F6" s="8">
        <f>IF(OR(A6="",E6=0),"",COUNTIFS('Görevler'!D:D,A6,'Görevler'!H:H,"Tamam",'Görevler'!K:K,0)/E6)</f>
        <v/>
      </c>
    </row>
    <row r="7">
      <c r="A7" t="inlineStr">
        <is>
          <t>Ahmet</t>
        </is>
      </c>
      <c r="B7" s="7">
        <f>IF(A7="","",COUNTIFS('Görevler'!D:D,A7,'Görevler'!H:H,"&lt;&gt;Tamam",'Görevler'!H:H,"&lt;&gt;İptal",'Görevler'!B:B,"&lt;&gt;"))</f>
        <v/>
      </c>
      <c r="C7" s="7">
        <f>IF(A7="","",COUNTIFS('Görevler'!D:D,A7,'Görevler'!H:H,"&lt;&gt;Tamam",'Görevler'!H:H,"&lt;&gt;İptal",'Görevler'!G:G,"&lt;"&amp;TODAY()))</f>
        <v/>
      </c>
      <c r="D7" s="7">
        <f>IF(A7="","",COUNTIFS('Görevler'!D:D,A7,'Görevler'!H:H,"&lt;&gt;Tamam",'Görevler'!H:H,"&lt;&gt;İptal",'Görevler'!G:G,"&gt;="&amp;TODAY(),'Görevler'!G:G,"&lt;="&amp;TODAY()+7))</f>
        <v/>
      </c>
      <c r="E7" s="7">
        <f>IF(A7="","",COUNTIFS('Görevler'!D:D,A7,'Görevler'!H:H,"Tamam"))</f>
        <v/>
      </c>
      <c r="F7" s="8">
        <f>IF(OR(A7="",E7=0),"",COUNTIFS('Görevler'!D:D,A7,'Görevler'!H:H,"Tamam",'Görevler'!K:K,0)/E7)</f>
        <v/>
      </c>
    </row>
    <row r="8">
      <c r="A8" t="inlineStr">
        <is>
          <t>Can</t>
        </is>
      </c>
      <c r="B8" s="7">
        <f>IF(A8="","",COUNTIFS('Görevler'!D:D,A8,'Görevler'!H:H,"&lt;&gt;Tamam",'Görevler'!H:H,"&lt;&gt;İptal",'Görevler'!B:B,"&lt;&gt;"))</f>
        <v/>
      </c>
      <c r="C8" s="7">
        <f>IF(A8="","",COUNTIFS('Görevler'!D:D,A8,'Görevler'!H:H,"&lt;&gt;Tamam",'Görevler'!H:H,"&lt;&gt;İptal",'Görevler'!G:G,"&lt;"&amp;TODAY()))</f>
        <v/>
      </c>
      <c r="D8" s="7">
        <f>IF(A8="","",COUNTIFS('Görevler'!D:D,A8,'Görevler'!H:H,"&lt;&gt;Tamam",'Görevler'!H:H,"&lt;&gt;İptal",'Görevler'!G:G,"&gt;="&amp;TODAY(),'Görevler'!G:G,"&lt;="&amp;TODAY()+7))</f>
        <v/>
      </c>
      <c r="E8" s="7">
        <f>IF(A8="","",COUNTIFS('Görevler'!D:D,A8,'Görevler'!H:H,"Tamam"))</f>
        <v/>
      </c>
      <c r="F8" s="8">
        <f>IF(OR(A8="",E8=0),"",COUNTIFS('Görevler'!D:D,A8,'Görevler'!H:H,"Tamam",'Görevler'!K:K,0)/E8)</f>
        <v/>
      </c>
    </row>
    <row r="9">
      <c r="B9" s="7">
        <f>IF(A9="","",COUNTIFS('Görevler'!D:D,A9,'Görevler'!H:H,"&lt;&gt;Tamam",'Görevler'!H:H,"&lt;&gt;İptal",'Görevler'!B:B,"&lt;&gt;"))</f>
        <v/>
      </c>
      <c r="C9" s="7">
        <f>IF(A9="","",COUNTIFS('Görevler'!D:D,A9,'Görevler'!H:H,"&lt;&gt;Tamam",'Görevler'!H:H,"&lt;&gt;İptal",'Görevler'!G:G,"&lt;"&amp;TODAY()))</f>
        <v/>
      </c>
      <c r="D9" s="7">
        <f>IF(A9="","",COUNTIFS('Görevler'!D:D,A9,'Görevler'!H:H,"&lt;&gt;Tamam",'Görevler'!H:H,"&lt;&gt;İptal",'Görevler'!G:G,"&gt;="&amp;TODAY(),'Görevler'!G:G,"&lt;="&amp;TODAY()+7))</f>
        <v/>
      </c>
      <c r="E9" s="7">
        <f>IF(A9="","",COUNTIFS('Görevler'!D:D,A9,'Görevler'!H:H,"Tamam"))</f>
        <v/>
      </c>
      <c r="F9" s="8">
        <f>IF(OR(A9="",E9=0),"",COUNTIFS('Görevler'!D:D,A9,'Görevler'!H:H,"Tamam",'Görevler'!K:K,0)/E9)</f>
        <v/>
      </c>
    </row>
    <row r="10">
      <c r="B10" s="7">
        <f>IF(A10="","",COUNTIFS('Görevler'!D:D,A10,'Görevler'!H:H,"&lt;&gt;Tamam",'Görevler'!H:H,"&lt;&gt;İptal",'Görevler'!B:B,"&lt;&gt;"))</f>
        <v/>
      </c>
      <c r="C10" s="7">
        <f>IF(A10="","",COUNTIFS('Görevler'!D:D,A10,'Görevler'!H:H,"&lt;&gt;Tamam",'Görevler'!H:H,"&lt;&gt;İptal",'Görevler'!G:G,"&lt;"&amp;TODAY()))</f>
        <v/>
      </c>
      <c r="D10" s="7">
        <f>IF(A10="","",COUNTIFS('Görevler'!D:D,A10,'Görevler'!H:H,"&lt;&gt;Tamam",'Görevler'!H:H,"&lt;&gt;İptal",'Görevler'!G:G,"&gt;="&amp;TODAY(),'Görevler'!G:G,"&lt;="&amp;TODAY()+7))</f>
        <v/>
      </c>
      <c r="E10" s="7">
        <f>IF(A10="","",COUNTIFS('Görevler'!D:D,A10,'Görevler'!H:H,"Tamam"))</f>
        <v/>
      </c>
      <c r="F10" s="8">
        <f>IF(OR(A10="",E10=0),"",COUNTIFS('Görevler'!D:D,A10,'Görevler'!H:H,"Tamam",'Görevler'!K:K,0)/E10)</f>
        <v/>
      </c>
    </row>
    <row r="11">
      <c r="B11" s="7">
        <f>IF(A11="","",COUNTIFS('Görevler'!D:D,A11,'Görevler'!H:H,"&lt;&gt;Tamam",'Görevler'!H:H,"&lt;&gt;İptal",'Görevler'!B:B,"&lt;&gt;"))</f>
        <v/>
      </c>
      <c r="C11" s="7">
        <f>IF(A11="","",COUNTIFS('Görevler'!D:D,A11,'Görevler'!H:H,"&lt;&gt;Tamam",'Görevler'!H:H,"&lt;&gt;İptal",'Görevler'!G:G,"&lt;"&amp;TODAY()))</f>
        <v/>
      </c>
      <c r="D11" s="7">
        <f>IF(A11="","",COUNTIFS('Görevler'!D:D,A11,'Görevler'!H:H,"&lt;&gt;Tamam",'Görevler'!H:H,"&lt;&gt;İptal",'Görevler'!G:G,"&gt;="&amp;TODAY(),'Görevler'!G:G,"&lt;="&amp;TODAY()+7))</f>
        <v/>
      </c>
      <c r="E11" s="7">
        <f>IF(A11="","",COUNTIFS('Görevler'!D:D,A11,'Görevler'!H:H,"Tamam"))</f>
        <v/>
      </c>
      <c r="F11" s="8">
        <f>IF(OR(A11="",E11=0),"",COUNTIFS('Görevler'!D:D,A11,'Görevler'!H:H,"Tamam",'Görevler'!K:K,0)/E11)</f>
        <v/>
      </c>
    </row>
    <row r="12">
      <c r="B12" s="7">
        <f>IF(A12="","",COUNTIFS('Görevler'!D:D,A12,'Görevler'!H:H,"&lt;&gt;Tamam",'Görevler'!H:H,"&lt;&gt;İptal",'Görevler'!B:B,"&lt;&gt;"))</f>
        <v/>
      </c>
      <c r="C12" s="7">
        <f>IF(A12="","",COUNTIFS('Görevler'!D:D,A12,'Görevler'!H:H,"&lt;&gt;Tamam",'Görevler'!H:H,"&lt;&gt;İptal",'Görevler'!G:G,"&lt;"&amp;TODAY()))</f>
        <v/>
      </c>
      <c r="D12" s="7">
        <f>IF(A12="","",COUNTIFS('Görevler'!D:D,A12,'Görevler'!H:H,"&lt;&gt;Tamam",'Görevler'!H:H,"&lt;&gt;İptal",'Görevler'!G:G,"&gt;="&amp;TODAY(),'Görevler'!G:G,"&lt;="&amp;TODAY()+7))</f>
        <v/>
      </c>
      <c r="E12" s="7">
        <f>IF(A12="","",COUNTIFS('Görevler'!D:D,A12,'Görevler'!H:H,"Tamam"))</f>
        <v/>
      </c>
      <c r="F12" s="8">
        <f>IF(OR(A12="",E12=0),"",COUNTIFS('Görevler'!D:D,A12,'Görevler'!H:H,"Tamam",'Görevler'!K:K,0)/E12)</f>
        <v/>
      </c>
    </row>
    <row r="13">
      <c r="B13" s="7">
        <f>IF(A13="","",COUNTIFS('Görevler'!D:D,A13,'Görevler'!H:H,"&lt;&gt;Tamam",'Görevler'!H:H,"&lt;&gt;İptal",'Görevler'!B:B,"&lt;&gt;"))</f>
        <v/>
      </c>
      <c r="C13" s="7">
        <f>IF(A13="","",COUNTIFS('Görevler'!D:D,A13,'Görevler'!H:H,"&lt;&gt;Tamam",'Görevler'!H:H,"&lt;&gt;İptal",'Görevler'!G:G,"&lt;"&amp;TODAY()))</f>
        <v/>
      </c>
      <c r="D13" s="7">
        <f>IF(A13="","",COUNTIFS('Görevler'!D:D,A13,'Görevler'!H:H,"&lt;&gt;Tamam",'Görevler'!H:H,"&lt;&gt;İptal",'Görevler'!G:G,"&gt;="&amp;TODAY(),'Görevler'!G:G,"&lt;="&amp;TODAY()+7))</f>
        <v/>
      </c>
      <c r="E13" s="7">
        <f>IF(A13="","",COUNTIFS('Görevler'!D:D,A13,'Görevler'!H:H,"Tamam"))</f>
        <v/>
      </c>
      <c r="F13" s="8">
        <f>IF(OR(A13="",E13=0),"",COUNTIFS('Görevler'!D:D,A13,'Görevler'!H:H,"Tamam",'Görevler'!K:K,0)/E13)</f>
        <v/>
      </c>
    </row>
    <row r="14">
      <c r="B14" s="7">
        <f>IF(A14="","",COUNTIFS('Görevler'!D:D,A14,'Görevler'!H:H,"&lt;&gt;Tamam",'Görevler'!H:H,"&lt;&gt;İptal",'Görevler'!B:B,"&lt;&gt;"))</f>
        <v/>
      </c>
      <c r="C14" s="7">
        <f>IF(A14="","",COUNTIFS('Görevler'!D:D,A14,'Görevler'!H:H,"&lt;&gt;Tamam",'Görevler'!H:H,"&lt;&gt;İptal",'Görevler'!G:G,"&lt;"&amp;TODAY()))</f>
        <v/>
      </c>
      <c r="D14" s="7">
        <f>IF(A14="","",COUNTIFS('Görevler'!D:D,A14,'Görevler'!H:H,"&lt;&gt;Tamam",'Görevler'!H:H,"&lt;&gt;İptal",'Görevler'!G:G,"&gt;="&amp;TODAY(),'Görevler'!G:G,"&lt;="&amp;TODAY()+7))</f>
        <v/>
      </c>
      <c r="E14" s="7">
        <f>IF(A14="","",COUNTIFS('Görevler'!D:D,A14,'Görevler'!H:H,"Tamam"))</f>
        <v/>
      </c>
      <c r="F14" s="8">
        <f>IF(OR(A14="",E14=0),"",COUNTIFS('Görevler'!D:D,A14,'Görevler'!H:H,"Tamam",'Görevler'!K:K,0)/E14)</f>
        <v/>
      </c>
    </row>
    <row r="15">
      <c r="B15" s="7">
        <f>IF(A15="","",COUNTIFS('Görevler'!D:D,A15,'Görevler'!H:H,"&lt;&gt;Tamam",'Görevler'!H:H,"&lt;&gt;İptal",'Görevler'!B:B,"&lt;&gt;"))</f>
        <v/>
      </c>
      <c r="C15" s="7">
        <f>IF(A15="","",COUNTIFS('Görevler'!D:D,A15,'Görevler'!H:H,"&lt;&gt;Tamam",'Görevler'!H:H,"&lt;&gt;İptal",'Görevler'!G:G,"&lt;"&amp;TODAY()))</f>
        <v/>
      </c>
      <c r="D15" s="7">
        <f>IF(A15="","",COUNTIFS('Görevler'!D:D,A15,'Görevler'!H:H,"&lt;&gt;Tamam",'Görevler'!H:H,"&lt;&gt;İptal",'Görevler'!G:G,"&gt;="&amp;TODAY(),'Görevler'!G:G,"&lt;="&amp;TODAY()+7))</f>
        <v/>
      </c>
      <c r="E15" s="7">
        <f>IF(A15="","",COUNTIFS('Görevler'!D:D,A15,'Görevler'!H:H,"Tamam"))</f>
        <v/>
      </c>
      <c r="F15" s="8">
        <f>IF(OR(A15="",E15=0),"",COUNTIFS('Görevler'!D:D,A15,'Görevler'!H:H,"Tamam",'Görevler'!K:K,0)/E15)</f>
        <v/>
      </c>
    </row>
    <row r="16">
      <c r="B16" s="7">
        <f>IF(A16="","",COUNTIFS('Görevler'!D:D,A16,'Görevler'!H:H,"&lt;&gt;Tamam",'Görevler'!H:H,"&lt;&gt;İptal",'Görevler'!B:B,"&lt;&gt;"))</f>
        <v/>
      </c>
      <c r="C16" s="7">
        <f>IF(A16="","",COUNTIFS('Görevler'!D:D,A16,'Görevler'!H:H,"&lt;&gt;Tamam",'Görevler'!H:H,"&lt;&gt;İptal",'Görevler'!G:G,"&lt;"&amp;TODAY()))</f>
        <v/>
      </c>
      <c r="D16" s="7">
        <f>IF(A16="","",COUNTIFS('Görevler'!D:D,A16,'Görevler'!H:H,"&lt;&gt;Tamam",'Görevler'!H:H,"&lt;&gt;İptal",'Görevler'!G:G,"&gt;="&amp;TODAY(),'Görevler'!G:G,"&lt;="&amp;TODAY()+7))</f>
        <v/>
      </c>
      <c r="E16" s="7">
        <f>IF(A16="","",COUNTIFS('Görevler'!D:D,A16,'Görevler'!H:H,"Tamam"))</f>
        <v/>
      </c>
      <c r="F16" s="8">
        <f>IF(OR(A16="",E16=0),"",COUNTIFS('Görevler'!D:D,A16,'Görevler'!H:H,"Tamam",'Görevler'!K:K,0)/E16)</f>
        <v/>
      </c>
    </row>
    <row r="17">
      <c r="B17" s="7">
        <f>IF(A17="","",COUNTIFS('Görevler'!D:D,A17,'Görevler'!H:H,"&lt;&gt;Tamam",'Görevler'!H:H,"&lt;&gt;İptal",'Görevler'!B:B,"&lt;&gt;"))</f>
        <v/>
      </c>
      <c r="C17" s="7">
        <f>IF(A17="","",COUNTIFS('Görevler'!D:D,A17,'Görevler'!H:H,"&lt;&gt;Tamam",'Görevler'!H:H,"&lt;&gt;İptal",'Görevler'!G:G,"&lt;"&amp;TODAY()))</f>
        <v/>
      </c>
      <c r="D17" s="7">
        <f>IF(A17="","",COUNTIFS('Görevler'!D:D,A17,'Görevler'!H:H,"&lt;&gt;Tamam",'Görevler'!H:H,"&lt;&gt;İptal",'Görevler'!G:G,"&gt;="&amp;TODAY(),'Görevler'!G:G,"&lt;="&amp;TODAY()+7))</f>
        <v/>
      </c>
      <c r="E17" s="7">
        <f>IF(A17="","",COUNTIFS('Görevler'!D:D,A17,'Görevler'!H:H,"Tamam"))</f>
        <v/>
      </c>
      <c r="F17" s="8">
        <f>IF(OR(A17="",E17=0),"",COUNTIFS('Görevler'!D:D,A17,'Görevler'!H:H,"Tamam",'Görevler'!K:K,0)/E17)</f>
        <v/>
      </c>
    </row>
    <row r="18">
      <c r="B18" s="7">
        <f>IF(A18="","",COUNTIFS('Görevler'!D:D,A18,'Görevler'!H:H,"&lt;&gt;Tamam",'Görevler'!H:H,"&lt;&gt;İptal",'Görevler'!B:B,"&lt;&gt;"))</f>
        <v/>
      </c>
      <c r="C18" s="7">
        <f>IF(A18="","",COUNTIFS('Görevler'!D:D,A18,'Görevler'!H:H,"&lt;&gt;Tamam",'Görevler'!H:H,"&lt;&gt;İptal",'Görevler'!G:G,"&lt;"&amp;TODAY()))</f>
        <v/>
      </c>
      <c r="D18" s="7">
        <f>IF(A18="","",COUNTIFS('Görevler'!D:D,A18,'Görevler'!H:H,"&lt;&gt;Tamam",'Görevler'!H:H,"&lt;&gt;İptal",'Görevler'!G:G,"&gt;="&amp;TODAY(),'Görevler'!G:G,"&lt;="&amp;TODAY()+7))</f>
        <v/>
      </c>
      <c r="E18" s="7">
        <f>IF(A18="","",COUNTIFS('Görevler'!D:D,A18,'Görevler'!H:H,"Tamam"))</f>
        <v/>
      </c>
      <c r="F18" s="8">
        <f>IF(OR(A18="",E18=0),"",COUNTIFS('Görevler'!D:D,A18,'Görevler'!H:H,"Tamam",'Görevler'!K:K,0)/E18)</f>
        <v/>
      </c>
    </row>
    <row r="19">
      <c r="B19" s="7">
        <f>IF(A19="","",COUNTIFS('Görevler'!D:D,A19,'Görevler'!H:H,"&lt;&gt;Tamam",'Görevler'!H:H,"&lt;&gt;İptal",'Görevler'!B:B,"&lt;&gt;"))</f>
        <v/>
      </c>
      <c r="C19" s="7">
        <f>IF(A19="","",COUNTIFS('Görevler'!D:D,A19,'Görevler'!H:H,"&lt;&gt;Tamam",'Görevler'!H:H,"&lt;&gt;İptal",'Görevler'!G:G,"&lt;"&amp;TODAY()))</f>
        <v/>
      </c>
      <c r="D19" s="7">
        <f>IF(A19="","",COUNTIFS('Görevler'!D:D,A19,'Görevler'!H:H,"&lt;&gt;Tamam",'Görevler'!H:H,"&lt;&gt;İptal",'Görevler'!G:G,"&gt;="&amp;TODAY(),'Görevler'!G:G,"&lt;="&amp;TODAY()+7))</f>
        <v/>
      </c>
      <c r="E19" s="7">
        <f>IF(A19="","",COUNTIFS('Görevler'!D:D,A19,'Görevler'!H:H,"Tamam"))</f>
        <v/>
      </c>
      <c r="F19" s="8">
        <f>IF(OR(A19="",E19=0),"",COUNTIFS('Görevler'!D:D,A19,'Görevler'!H:H,"Tamam",'Görevler'!K:K,0)/E19)</f>
        <v/>
      </c>
    </row>
    <row r="20">
      <c r="B20" s="7">
        <f>IF(A20="","",COUNTIFS('Görevler'!D:D,A20,'Görevler'!H:H,"&lt;&gt;Tamam",'Görevler'!H:H,"&lt;&gt;İptal",'Görevler'!B:B,"&lt;&gt;"))</f>
        <v/>
      </c>
      <c r="C20" s="7">
        <f>IF(A20="","",COUNTIFS('Görevler'!D:D,A20,'Görevler'!H:H,"&lt;&gt;Tamam",'Görevler'!H:H,"&lt;&gt;İptal",'Görevler'!G:G,"&lt;"&amp;TODAY()))</f>
        <v/>
      </c>
      <c r="D20" s="7">
        <f>IF(A20="","",COUNTIFS('Görevler'!D:D,A20,'Görevler'!H:H,"&lt;&gt;Tamam",'Görevler'!H:H,"&lt;&gt;İptal",'Görevler'!G:G,"&gt;="&amp;TODAY(),'Görevler'!G:G,"&lt;="&amp;TODAY()+7))</f>
        <v/>
      </c>
      <c r="E20" s="7">
        <f>IF(A20="","",COUNTIFS('Görevler'!D:D,A20,'Görevler'!H:H,"Tamam"))</f>
        <v/>
      </c>
      <c r="F20" s="8">
        <f>IF(OR(A20="",E20=0),"",COUNTIFS('Görevler'!D:D,A20,'Görevler'!H:H,"Tamam",'Görevler'!K:K,0)/E20)</f>
        <v/>
      </c>
    </row>
    <row r="21">
      <c r="B21" s="7">
        <f>IF(A21="","",COUNTIFS('Görevler'!D:D,A21,'Görevler'!H:H,"&lt;&gt;Tamam",'Görevler'!H:H,"&lt;&gt;İptal",'Görevler'!B:B,"&lt;&gt;"))</f>
        <v/>
      </c>
      <c r="C21" s="7">
        <f>IF(A21="","",COUNTIFS('Görevler'!D:D,A21,'Görevler'!H:H,"&lt;&gt;Tamam",'Görevler'!H:H,"&lt;&gt;İptal",'Görevler'!G:G,"&lt;"&amp;TODAY()))</f>
        <v/>
      </c>
      <c r="D21" s="7">
        <f>IF(A21="","",COUNTIFS('Görevler'!D:D,A21,'Görevler'!H:H,"&lt;&gt;Tamam",'Görevler'!H:H,"&lt;&gt;İptal",'Görevler'!G:G,"&gt;="&amp;TODAY(),'Görevler'!G:G,"&lt;="&amp;TODAY()+7))</f>
        <v/>
      </c>
      <c r="E21" s="7">
        <f>IF(A21="","",COUNTIFS('Görevler'!D:D,A21,'Görevler'!H:H,"Tamam"))</f>
        <v/>
      </c>
      <c r="F21" s="8">
        <f>IF(OR(A21="",E21=0),"",COUNTIFS('Görevler'!D:D,A21,'Görevler'!H:H,"Tamam",'Görevler'!K:K,0)/E21)</f>
        <v/>
      </c>
    </row>
    <row r="22">
      <c r="B22" s="7">
        <f>IF(A22="","",COUNTIFS('Görevler'!D:D,A22,'Görevler'!H:H,"&lt;&gt;Tamam",'Görevler'!H:H,"&lt;&gt;İptal",'Görevler'!B:B,"&lt;&gt;"))</f>
        <v/>
      </c>
      <c r="C22" s="7">
        <f>IF(A22="","",COUNTIFS('Görevler'!D:D,A22,'Görevler'!H:H,"&lt;&gt;Tamam",'Görevler'!H:H,"&lt;&gt;İptal",'Görevler'!G:G,"&lt;"&amp;TODAY()))</f>
        <v/>
      </c>
      <c r="D22" s="7">
        <f>IF(A22="","",COUNTIFS('Görevler'!D:D,A22,'Görevler'!H:H,"&lt;&gt;Tamam",'Görevler'!H:H,"&lt;&gt;İptal",'Görevler'!G:G,"&gt;="&amp;TODAY(),'Görevler'!G:G,"&lt;="&amp;TODAY()+7))</f>
        <v/>
      </c>
      <c r="E22" s="7">
        <f>IF(A22="","",COUNTIFS('Görevler'!D:D,A22,'Görevler'!H:H,"Tamam"))</f>
        <v/>
      </c>
      <c r="F22" s="8">
        <f>IF(OR(A22="",E22=0),"",COUNTIFS('Görevler'!D:D,A22,'Görevler'!H:H,"Tamam",'Görevler'!K:K,0)/E22)</f>
        <v/>
      </c>
    </row>
    <row r="23">
      <c r="B23" s="7">
        <f>IF(A23="","",COUNTIFS('Görevler'!D:D,A23,'Görevler'!H:H,"&lt;&gt;Tamam",'Görevler'!H:H,"&lt;&gt;İptal",'Görevler'!B:B,"&lt;&gt;"))</f>
        <v/>
      </c>
      <c r="C23" s="7">
        <f>IF(A23="","",COUNTIFS('Görevler'!D:D,A23,'Görevler'!H:H,"&lt;&gt;Tamam",'Görevler'!H:H,"&lt;&gt;İptal",'Görevler'!G:G,"&lt;"&amp;TODAY()))</f>
        <v/>
      </c>
      <c r="D23" s="7">
        <f>IF(A23="","",COUNTIFS('Görevler'!D:D,A23,'Görevler'!H:H,"&lt;&gt;Tamam",'Görevler'!H:H,"&lt;&gt;İptal",'Görevler'!G:G,"&gt;="&amp;TODAY(),'Görevler'!G:G,"&lt;="&amp;TODAY()+7))</f>
        <v/>
      </c>
      <c r="E23" s="7">
        <f>IF(A23="","",COUNTIFS('Görevler'!D:D,A23,'Görevler'!H:H,"Tamam"))</f>
        <v/>
      </c>
      <c r="F23" s="8">
        <f>IF(OR(A23="",E23=0),"",COUNTIFS('Görevler'!D:D,A23,'Görevler'!H:H,"Tamam",'Görevler'!K:K,0)/E23)</f>
        <v/>
      </c>
    </row>
    <row r="24">
      <c r="B24" s="7">
        <f>IF(A24="","",COUNTIFS('Görevler'!D:D,A24,'Görevler'!H:H,"&lt;&gt;Tamam",'Görevler'!H:H,"&lt;&gt;İptal",'Görevler'!B:B,"&lt;&gt;"))</f>
        <v/>
      </c>
      <c r="C24" s="7">
        <f>IF(A24="","",COUNTIFS('Görevler'!D:D,A24,'Görevler'!H:H,"&lt;&gt;Tamam",'Görevler'!H:H,"&lt;&gt;İptal",'Görevler'!G:G,"&lt;"&amp;TODAY()))</f>
        <v/>
      </c>
      <c r="D24" s="7">
        <f>IF(A24="","",COUNTIFS('Görevler'!D:D,A24,'Görevler'!H:H,"&lt;&gt;Tamam",'Görevler'!H:H,"&lt;&gt;İptal",'Görevler'!G:G,"&gt;="&amp;TODAY(),'Görevler'!G:G,"&lt;="&amp;TODAY()+7))</f>
        <v/>
      </c>
      <c r="E24" s="7">
        <f>IF(A24="","",COUNTIFS('Görevler'!D:D,A24,'Görevler'!H:H,"Tamam"))</f>
        <v/>
      </c>
      <c r="F24" s="8">
        <f>IF(OR(A24="",E24=0),"",COUNTIFS('Görevler'!D:D,A24,'Görevler'!H:H,"Tamam",'Görevler'!K:K,0)/E24)</f>
        <v/>
      </c>
    </row>
  </sheetData>
  <conditionalFormatting sqref="C5:C24">
    <cfRule type="expression" priority="1" dxfId="2">
      <formula>AND(C5&lt;&gt;"",C5&gt;0)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2026-10-28T13:26:32Z</dcterms:created>
  <dcterms:modified xmlns:dcterms="http://purl.org/dc/terms/" xmlns:xsi="http://www.w3.org/2001/XMLSchema-instance" xsi:type="dcterms:W3CDTF">2026-10-28T13:26:32Z</dcterms:modified>
</cp:coreProperties>
</file>