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Nasıl kullanılır" sheetId="1" state="visible" r:id="rId1"/>
    <sheet xmlns:r="http://schemas.openxmlformats.org/officeDocument/2006/relationships" name="Ziyaretler" sheetId="2" state="visible" r:id="rId2"/>
    <sheet xmlns:r="http://schemas.openxmlformats.org/officeDocument/2006/relationships" name="Müşteriler" sheetId="3" state="visible" r:id="rId3"/>
    <sheet xmlns:r="http://schemas.openxmlformats.org/officeDocument/2006/relationships" name="Temsilciler" sheetId="4" state="visible" r:id="rId4"/>
  </sheets>
  <definedNames>
    <definedName name="_xlnm._FilterDatabase" localSheetId="1" hidden="1">'Ziyaretler'!$A$4:$K$1004</definedName>
    <definedName name="_xlnm._FilterDatabase" localSheetId="2" hidden="1">'Müşteriler'!$A$4:$I$304</definedName>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b val="1"/>
      <color rgb="000F172A"/>
      <sz val="15"/>
    </font>
    <font>
      <i val="1"/>
      <color rgb="0064748B"/>
    </font>
    <font>
      <b val="1"/>
      <color rgb="00FFFFFF"/>
    </font>
    <font>
      <b val="1"/>
      <color rgb="000F172A"/>
      <sz val="12"/>
    </font>
  </fonts>
  <fills count="4">
    <fill>
      <patternFill/>
    </fill>
    <fill>
      <patternFill patternType="gray125"/>
    </fill>
    <fill>
      <patternFill patternType="solid">
        <fgColor rgb="000F172A"/>
        <bgColor rgb="000F172A"/>
      </patternFill>
    </fill>
    <fill>
      <patternFill patternType="solid">
        <fgColor rgb="00F1F5F9"/>
        <bgColor rgb="00F1F5F9"/>
      </patternFill>
    </fill>
  </fills>
  <borders count="2">
    <border>
      <left/>
      <right/>
      <top/>
      <bottom/>
      <diagonal/>
    </border>
    <border>
      <bottom style="thin">
        <color rgb="00CBD5E1"/>
      </bottom>
    </border>
  </borders>
  <cellStyleXfs count="1">
    <xf numFmtId="0" fontId="0" fillId="0" borderId="0"/>
  </cellStyleXfs>
  <cellXfs count="1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4" fillId="0" borderId="0" pivotButton="0" quotePrefix="0" xfId="0"/>
    <xf numFmtId="0" fontId="2" fillId="0" borderId="0" pivotButton="0" quotePrefix="0" xfId="0"/>
    <xf numFmtId="0" fontId="3" fillId="2" borderId="1" applyAlignment="1" pivotButton="0" quotePrefix="0" xfId="0">
      <alignment vertical="center" wrapText="1"/>
    </xf>
    <xf numFmtId="164" fontId="0" fillId="0" borderId="0" pivotButton="0" quotePrefix="0" xfId="0"/>
    <xf numFmtId="0" fontId="0" fillId="3" borderId="0" pivotButton="0" quotePrefix="0" xfId="0"/>
    <xf numFmtId="3" fontId="0" fillId="0" borderId="0" pivotButton="0" quotePrefix="0" xfId="0"/>
    <xf numFmtId="164" fontId="0" fillId="3" borderId="0" pivotButton="0" quotePrefix="0" xfId="0"/>
    <xf numFmtId="1" fontId="0" fillId="3" borderId="0" pivotButton="0" quotePrefix="0" xfId="0"/>
    <xf numFmtId="3" fontId="0" fillId="3" borderId="0" pivotButton="0" quotePrefix="0" xfId="0"/>
    <xf numFmtId="9" fontId="0" fillId="3" borderId="0" pivotButton="0" quotePrefix="0" xfId="0"/>
  </cellXfs>
  <cellStyles count="1">
    <cellStyle name="Normal" xfId="0" builtinId="0" hidden="0"/>
  </cellStyles>
  <dxfs count="2">
    <dxf>
      <fill>
        <patternFill patternType="solid">
          <fgColor rgb="00FECACA"/>
          <bgColor rgb="00FECACA"/>
        </patternFill>
      </fill>
    </dxf>
    <dxf>
      <fill>
        <patternFill patternType="solid">
          <fgColor rgb="00FEF08A"/>
          <bgColor rgb="00FEF08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showGridLines="0" workbookViewId="0">
      <selection activeCell="A1" sqref="A1"/>
    </sheetView>
  </sheetViews>
  <sheetFormatPr baseColWidth="8" defaultRowHeight="15"/>
  <cols>
    <col width="110" customWidth="1" min="1" max="1"/>
  </cols>
  <sheetData>
    <row r="1">
      <c r="A1" s="1" t="inlineStr">
        <is>
          <t>Nasıl kullanılır</t>
        </is>
      </c>
    </row>
    <row r="3">
      <c r="A3" s="2" t="inlineStr">
        <is>
          <t>1. Müşteriler sayfasına müşterilerinizi, sorumlu temsilciyi, bölgeyi ve kaç günde bir görülmeleri gerektiğini yazın.</t>
        </is>
      </c>
    </row>
    <row r="4">
      <c r="A4" s="2" t="inlineStr">
        <is>
          <t>2. Temsilciler her ziyaret ya da telefon görüşmesinden sonra Ziyaretler sayfasına bir satır ekler: tarih, müşteri, sonuç, varsa sipariş tutarı ve sonraki adım.</t>
        </is>
      </c>
    </row>
    <row r="5">
      <c r="A5" s="2" t="inlineStr">
        <is>
          <t>3. Sonraki adım yapılınca "Tamamlandı" sütununda Evet seçin. Tarihi geçen ve tamamlanmayan adımlar kırmızı olur.</t>
        </is>
      </c>
    </row>
    <row r="6">
      <c r="A6" s="2" t="inlineStr">
        <is>
          <t>4. Müşteriler sayfası son görüşmeyi, son siparişi ve bu yılki toplamı kendiliğinden hesaplar; uzun süredir görülmeyen müşteri uyarı verir.</t>
        </is>
      </c>
    </row>
    <row r="7">
      <c r="A7" s="2" t="inlineStr">
        <is>
          <t>5. Temsilciler sayfası haftalık satış toplantısı içindir: görüşme sayısı, siparişe dönüş oranı, geciken işler.</t>
        </is>
      </c>
    </row>
    <row r="8">
      <c r="A8" s="2" t="inlineStr">
        <is>
          <t>Yalnız beyaz hücrelere yazın; gri hücreler formüldür, kendiliğinden hesaplanır. Örnek satırları silip kendi verinizi girebilirsiniz.</t>
        </is>
      </c>
    </row>
    <row r="10">
      <c r="A10" s="3" t="inlineStr">
        <is>
          <t>Bu şablonun sınırı</t>
        </is>
      </c>
    </row>
    <row r="11" ht="64" customHeight="1">
      <c r="A11" s="2" t="inlineStr">
        <is>
          <t>Bu dosya tek kişinin ya da küçük bir ekibin kullanımı için yeterli. Aynı dosyayı birkaç kişi aynı anda güncellemeye, sahadan telefondan kayıt girmeye ya da raporu her gün kendiliğinden almaya ihtiyaç duyduğunuzda Excel'in sınırına gelmişsiniz demektir. VOH Digital bu takibi ekibin her gün kullanacağı bir sisteme taşır: vohdigital.com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004"/>
  <sheetViews>
    <sheetView workbookViewId="0">
      <pane ySplit="4" topLeftCell="A5" activePane="bottomLeft" state="frozen"/>
      <selection pane="bottomLeft" activeCell="A1" sqref="A1"/>
    </sheetView>
  </sheetViews>
  <sheetFormatPr baseColWidth="8" defaultRowHeight="15"/>
  <cols>
    <col width="12" customWidth="1" min="1" max="1"/>
    <col width="12" customWidth="1" min="2" max="2"/>
    <col width="22" customWidth="1" min="3" max="3"/>
    <col width="12" customWidth="1" min="4" max="4"/>
    <col width="14" customWidth="1" min="5" max="5"/>
    <col width="18" customWidth="1" min="6" max="6"/>
    <col width="13" customWidth="1" min="7" max="7"/>
    <col width="26" customWidth="1" min="8" max="8"/>
    <col width="13" customWidth="1" min="9" max="9"/>
    <col width="10" customWidth="1" min="10" max="10"/>
    <col width="30" customWidth="1" min="11" max="11"/>
  </cols>
  <sheetData>
    <row r="1">
      <c r="A1" s="1" t="inlineStr">
        <is>
          <t>Ziyaret ve görüşme kaydı</t>
        </is>
      </c>
    </row>
    <row r="2">
      <c r="A2" s="4" t="inlineStr">
        <is>
          <t>Her ziyareti ya da telefonu bir satır olarak yazın. Sonraki adım tarihi geçenler kırmızı olur.</t>
        </is>
      </c>
    </row>
    <row r="4" ht="32" customHeight="1">
      <c r="A4" s="5" t="inlineStr">
        <is>
          <t>Tarih</t>
        </is>
      </c>
      <c r="B4" s="5" t="inlineStr">
        <is>
          <t>Temsilci</t>
        </is>
      </c>
      <c r="C4" s="5" t="inlineStr">
        <is>
          <t>Müşteri</t>
        </is>
      </c>
      <c r="D4" s="5" t="inlineStr">
        <is>
          <t>Bölge</t>
        </is>
      </c>
      <c r="E4" s="5" t="inlineStr">
        <is>
          <t>Görüşme türü</t>
        </is>
      </c>
      <c r="F4" s="5" t="inlineStr">
        <is>
          <t>Sonuç</t>
        </is>
      </c>
      <c r="G4" s="5" t="inlineStr">
        <is>
          <t>Sipariş tutarı</t>
        </is>
      </c>
      <c r="H4" s="5" t="inlineStr">
        <is>
          <t>Sonraki adım</t>
        </is>
      </c>
      <c r="I4" s="5" t="inlineStr">
        <is>
          <t>Sonraki adım tarihi</t>
        </is>
      </c>
      <c r="J4" s="5" t="inlineStr">
        <is>
          <t>Tamamlandı</t>
        </is>
      </c>
      <c r="K4" s="5" t="inlineStr">
        <is>
          <t>Not</t>
        </is>
      </c>
    </row>
    <row r="5">
      <c r="A5" s="6">
        <f>TODAY()-38</f>
        <v/>
      </c>
      <c r="B5" t="inlineStr">
        <is>
          <t>Ali</t>
        </is>
      </c>
      <c r="C5" t="inlineStr">
        <is>
          <t>Mavi Otel</t>
        </is>
      </c>
      <c r="D5" s="7">
        <f>IF(C5="","",IFERROR(VLOOKUP(C5,'Müşteriler'!A:C,3,FALSE),""))</f>
        <v/>
      </c>
      <c r="E5" t="inlineStr">
        <is>
          <t>Ziyaret</t>
        </is>
      </c>
      <c r="F5" t="inlineStr">
        <is>
          <t>Tekrar görüşülecek</t>
        </is>
      </c>
      <c r="G5" s="8" t="n"/>
      <c r="H5" t="inlineStr">
        <is>
          <t>Fiyat listesi götür</t>
        </is>
      </c>
      <c r="I5" s="6">
        <f>TODAY()-30</f>
        <v/>
      </c>
    </row>
    <row r="6">
      <c r="A6" s="6">
        <f>TODAY()-20</f>
        <v/>
      </c>
      <c r="B6" t="inlineStr">
        <is>
          <t>Burak</t>
        </is>
      </c>
      <c r="C6" t="inlineStr">
        <is>
          <t>Kaya İnşaat</t>
        </is>
      </c>
      <c r="D6" s="7">
        <f>IF(C6="","",IFERROR(VLOOKUP(C6,'Müşteriler'!A:C,3,FALSE),""))</f>
        <v/>
      </c>
      <c r="E6" t="inlineStr">
        <is>
          <t>Ziyaret</t>
        </is>
      </c>
      <c r="F6" t="inlineStr">
        <is>
          <t>Teklif istendi</t>
        </is>
      </c>
      <c r="G6" s="8" t="n"/>
      <c r="H6" t="inlineStr">
        <is>
          <t>Teklif gönder</t>
        </is>
      </c>
      <c r="I6" s="6">
        <f>TODAY()-16</f>
        <v/>
      </c>
      <c r="J6" t="inlineStr">
        <is>
          <t>Evet</t>
        </is>
      </c>
    </row>
    <row r="7">
      <c r="A7" s="6">
        <f>TODAY()-12</f>
        <v/>
      </c>
      <c r="B7" t="inlineStr">
        <is>
          <t>Zeynep</t>
        </is>
      </c>
      <c r="C7" t="inlineStr">
        <is>
          <t>Ova Tarım</t>
        </is>
      </c>
      <c r="D7" s="7">
        <f>IF(C7="","",IFERROR(VLOOKUP(C7,'Müşteriler'!A:C,3,FALSE),""))</f>
        <v/>
      </c>
      <c r="E7" t="inlineStr">
        <is>
          <t>Telefon</t>
        </is>
      </c>
      <c r="F7" t="inlineStr">
        <is>
          <t>Tekrar görüşülecek</t>
        </is>
      </c>
      <c r="G7" s="8" t="n"/>
      <c r="H7" t="inlineStr">
        <is>
          <t>Hasat sonrası ara</t>
        </is>
      </c>
      <c r="I7" s="6">
        <f>TODAY()-3</f>
        <v/>
      </c>
    </row>
    <row r="8">
      <c r="A8" s="6">
        <f>TODAY()-9</f>
        <v/>
      </c>
      <c r="B8" t="inlineStr">
        <is>
          <t>Ali</t>
        </is>
      </c>
      <c r="C8" t="inlineStr">
        <is>
          <t>Yıldız Market</t>
        </is>
      </c>
      <c r="D8" s="7">
        <f>IF(C8="","",IFERROR(VLOOKUP(C8,'Müşteriler'!A:C,3,FALSE),""))</f>
        <v/>
      </c>
      <c r="E8" t="inlineStr">
        <is>
          <t>Ziyaret</t>
        </is>
      </c>
      <c r="F8" t="inlineStr">
        <is>
          <t>Sipariş alındı</t>
        </is>
      </c>
      <c r="G8" s="8" t="n">
        <v>18500</v>
      </c>
      <c r="H8" t="inlineStr">
        <is>
          <t>Teslimatı teyit et</t>
        </is>
      </c>
      <c r="I8" s="6">
        <f>TODAY()-5</f>
        <v/>
      </c>
      <c r="J8" t="inlineStr">
        <is>
          <t>Evet</t>
        </is>
      </c>
    </row>
    <row r="9">
      <c r="A9" s="6">
        <f>TODAY()-6</f>
        <v/>
      </c>
      <c r="B9" t="inlineStr">
        <is>
          <t>Burak</t>
        </is>
      </c>
      <c r="C9" t="inlineStr">
        <is>
          <t>Deniz Gıda</t>
        </is>
      </c>
      <c r="D9" s="7">
        <f>IF(C9="","",IFERROR(VLOOKUP(C9,'Müşteriler'!A:C,3,FALSE),""))</f>
        <v/>
      </c>
      <c r="E9" t="inlineStr">
        <is>
          <t>Ziyaret</t>
        </is>
      </c>
      <c r="F9" t="inlineStr">
        <is>
          <t>Sipariş alındı</t>
        </is>
      </c>
      <c r="G9" s="8" t="n">
        <v>27400</v>
      </c>
      <c r="I9" s="6" t="n"/>
    </row>
    <row r="10">
      <c r="A10" s="6">
        <f>TODAY()-4</f>
        <v/>
      </c>
      <c r="B10" t="inlineStr">
        <is>
          <t>Zeynep</t>
        </is>
      </c>
      <c r="C10" t="inlineStr">
        <is>
          <t>Akın Ticaret</t>
        </is>
      </c>
      <c r="D10" s="7">
        <f>IF(C10="","",IFERROR(VLOOKUP(C10,'Müşteriler'!A:C,3,FALSE),""))</f>
        <v/>
      </c>
      <c r="E10" t="inlineStr">
        <is>
          <t>Ziyaret</t>
        </is>
      </c>
      <c r="F10" t="inlineStr">
        <is>
          <t>Sipariş alındı</t>
        </is>
      </c>
      <c r="G10" s="8" t="n">
        <v>12900</v>
      </c>
      <c r="I10" s="6" t="n"/>
    </row>
    <row r="11">
      <c r="A11" s="6">
        <f>TODAY()-3</f>
        <v/>
      </c>
      <c r="B11" t="inlineStr">
        <is>
          <t>Ali</t>
        </is>
      </c>
      <c r="C11" t="inlineStr">
        <is>
          <t>Güneş Yapı</t>
        </is>
      </c>
      <c r="D11" s="7">
        <f>IF(C11="","",IFERROR(VLOOKUP(C11,'Müşteriler'!A:C,3,FALSE),""))</f>
        <v/>
      </c>
      <c r="E11" t="inlineStr">
        <is>
          <t>Tanıtım</t>
        </is>
      </c>
      <c r="F11" t="inlineStr">
        <is>
          <t>Teklif istendi</t>
        </is>
      </c>
      <c r="G11" s="8" t="n"/>
      <c r="H11" t="inlineStr">
        <is>
          <t>Teklif hazırla</t>
        </is>
      </c>
      <c r="I11" s="6">
        <f>TODAY()+1</f>
        <v/>
      </c>
    </row>
    <row r="12">
      <c r="A12" s="6">
        <f>TODAY()-1</f>
        <v/>
      </c>
      <c r="B12" t="inlineStr">
        <is>
          <t>Burak</t>
        </is>
      </c>
      <c r="C12" t="inlineStr">
        <is>
          <t>Kaya İnşaat</t>
        </is>
      </c>
      <c r="D12" s="7">
        <f>IF(C12="","",IFERROR(VLOOKUP(C12,'Müşteriler'!A:C,3,FALSE),""))</f>
        <v/>
      </c>
      <c r="E12" t="inlineStr">
        <is>
          <t>Telefon</t>
        </is>
      </c>
      <c r="F12" t="inlineStr">
        <is>
          <t>Tekrar görüşülecek</t>
        </is>
      </c>
      <c r="G12" s="8" t="n"/>
      <c r="H12" t="inlineStr">
        <is>
          <t>Şantiyede görüş</t>
        </is>
      </c>
      <c r="I12" s="6">
        <f>TODAY()+4</f>
        <v/>
      </c>
    </row>
    <row r="13">
      <c r="A13" s="6">
        <f>TODAY()</f>
        <v/>
      </c>
      <c r="B13" t="inlineStr">
        <is>
          <t>Zeynep</t>
        </is>
      </c>
      <c r="C13" t="inlineStr">
        <is>
          <t>Akın Ticaret</t>
        </is>
      </c>
      <c r="D13" s="7">
        <f>IF(C13="","",IFERROR(VLOOKUP(C13,'Müşteriler'!A:C,3,FALSE),""))</f>
        <v/>
      </c>
      <c r="E13" t="inlineStr">
        <is>
          <t>Tahsilat</t>
        </is>
      </c>
      <c r="F13" t="inlineStr">
        <is>
          <t>Tekrar görüşülecek</t>
        </is>
      </c>
      <c r="G13" s="8" t="n"/>
      <c r="H13" t="inlineStr">
        <is>
          <t>Tahsilatı kontrol et</t>
        </is>
      </c>
      <c r="I13" s="6">
        <f>TODAY()+6</f>
        <v/>
      </c>
    </row>
    <row r="14">
      <c r="A14" s="6" t="n"/>
      <c r="D14" s="7">
        <f>IF(C14="","",IFERROR(VLOOKUP(C14,'Müşteriler'!A:C,3,FALSE),""))</f>
        <v/>
      </c>
      <c r="G14" s="8" t="n"/>
      <c r="I14" s="6" t="n"/>
    </row>
    <row r="15">
      <c r="A15" s="6" t="n"/>
      <c r="D15" s="7">
        <f>IF(C15="","",IFERROR(VLOOKUP(C15,'Müşteriler'!A:C,3,FALSE),""))</f>
        <v/>
      </c>
      <c r="G15" s="8" t="n"/>
      <c r="I15" s="6" t="n"/>
    </row>
    <row r="16">
      <c r="A16" s="6" t="n"/>
      <c r="D16" s="7">
        <f>IF(C16="","",IFERROR(VLOOKUP(C16,'Müşteriler'!A:C,3,FALSE),""))</f>
        <v/>
      </c>
      <c r="G16" s="8" t="n"/>
      <c r="I16" s="6" t="n"/>
    </row>
    <row r="17">
      <c r="A17" s="6" t="n"/>
      <c r="D17" s="7">
        <f>IF(C17="","",IFERROR(VLOOKUP(C17,'Müşteriler'!A:C,3,FALSE),""))</f>
        <v/>
      </c>
      <c r="G17" s="8" t="n"/>
      <c r="I17" s="6" t="n"/>
    </row>
    <row r="18">
      <c r="A18" s="6" t="n"/>
      <c r="D18" s="7">
        <f>IF(C18="","",IFERROR(VLOOKUP(C18,'Müşteriler'!A:C,3,FALSE),""))</f>
        <v/>
      </c>
      <c r="G18" s="8" t="n"/>
      <c r="I18" s="6" t="n"/>
    </row>
    <row r="19">
      <c r="A19" s="6" t="n"/>
      <c r="D19" s="7">
        <f>IF(C19="","",IFERROR(VLOOKUP(C19,'Müşteriler'!A:C,3,FALSE),""))</f>
        <v/>
      </c>
      <c r="G19" s="8" t="n"/>
      <c r="I19" s="6" t="n"/>
    </row>
    <row r="20">
      <c r="A20" s="6" t="n"/>
      <c r="D20" s="7">
        <f>IF(C20="","",IFERROR(VLOOKUP(C20,'Müşteriler'!A:C,3,FALSE),""))</f>
        <v/>
      </c>
      <c r="G20" s="8" t="n"/>
      <c r="I20" s="6" t="n"/>
    </row>
    <row r="21">
      <c r="A21" s="6" t="n"/>
      <c r="D21" s="7">
        <f>IF(C21="","",IFERROR(VLOOKUP(C21,'Müşteriler'!A:C,3,FALSE),""))</f>
        <v/>
      </c>
      <c r="G21" s="8" t="n"/>
      <c r="I21" s="6" t="n"/>
    </row>
    <row r="22">
      <c r="A22" s="6" t="n"/>
      <c r="D22" s="7">
        <f>IF(C22="","",IFERROR(VLOOKUP(C22,'Müşteriler'!A:C,3,FALSE),""))</f>
        <v/>
      </c>
      <c r="G22" s="8" t="n"/>
      <c r="I22" s="6" t="n"/>
    </row>
    <row r="23">
      <c r="A23" s="6" t="n"/>
      <c r="D23" s="7">
        <f>IF(C23="","",IFERROR(VLOOKUP(C23,'Müşteriler'!A:C,3,FALSE),""))</f>
        <v/>
      </c>
      <c r="G23" s="8" t="n"/>
      <c r="I23" s="6" t="n"/>
    </row>
    <row r="24">
      <c r="A24" s="6" t="n"/>
      <c r="D24" s="7">
        <f>IF(C24="","",IFERROR(VLOOKUP(C24,'Müşteriler'!A:C,3,FALSE),""))</f>
        <v/>
      </c>
      <c r="G24" s="8" t="n"/>
      <c r="I24" s="6" t="n"/>
    </row>
    <row r="25">
      <c r="A25" s="6" t="n"/>
      <c r="D25" s="7">
        <f>IF(C25="","",IFERROR(VLOOKUP(C25,'Müşteriler'!A:C,3,FALSE),""))</f>
        <v/>
      </c>
      <c r="G25" s="8" t="n"/>
      <c r="I25" s="6" t="n"/>
    </row>
    <row r="26">
      <c r="A26" s="6" t="n"/>
      <c r="D26" s="7">
        <f>IF(C26="","",IFERROR(VLOOKUP(C26,'Müşteriler'!A:C,3,FALSE),""))</f>
        <v/>
      </c>
      <c r="G26" s="8" t="n"/>
      <c r="I26" s="6" t="n"/>
    </row>
    <row r="27">
      <c r="A27" s="6" t="n"/>
      <c r="D27" s="7">
        <f>IF(C27="","",IFERROR(VLOOKUP(C27,'Müşteriler'!A:C,3,FALSE),""))</f>
        <v/>
      </c>
      <c r="G27" s="8" t="n"/>
      <c r="I27" s="6" t="n"/>
    </row>
    <row r="28">
      <c r="A28" s="6" t="n"/>
      <c r="D28" s="7">
        <f>IF(C28="","",IFERROR(VLOOKUP(C28,'Müşteriler'!A:C,3,FALSE),""))</f>
        <v/>
      </c>
      <c r="G28" s="8" t="n"/>
      <c r="I28" s="6" t="n"/>
    </row>
    <row r="29">
      <c r="A29" s="6" t="n"/>
      <c r="D29" s="7">
        <f>IF(C29="","",IFERROR(VLOOKUP(C29,'Müşteriler'!A:C,3,FALSE),""))</f>
        <v/>
      </c>
      <c r="G29" s="8" t="n"/>
      <c r="I29" s="6" t="n"/>
    </row>
    <row r="30">
      <c r="A30" s="6" t="n"/>
      <c r="D30" s="7">
        <f>IF(C30="","",IFERROR(VLOOKUP(C30,'Müşteriler'!A:C,3,FALSE),""))</f>
        <v/>
      </c>
      <c r="G30" s="8" t="n"/>
      <c r="I30" s="6" t="n"/>
    </row>
    <row r="31">
      <c r="A31" s="6" t="n"/>
      <c r="D31" s="7">
        <f>IF(C31="","",IFERROR(VLOOKUP(C31,'Müşteriler'!A:C,3,FALSE),""))</f>
        <v/>
      </c>
      <c r="G31" s="8" t="n"/>
      <c r="I31" s="6" t="n"/>
    </row>
    <row r="32">
      <c r="A32" s="6" t="n"/>
      <c r="D32" s="7">
        <f>IF(C32="","",IFERROR(VLOOKUP(C32,'Müşteriler'!A:C,3,FALSE),""))</f>
        <v/>
      </c>
      <c r="G32" s="8" t="n"/>
      <c r="I32" s="6" t="n"/>
    </row>
    <row r="33">
      <c r="A33" s="6" t="n"/>
      <c r="D33" s="7">
        <f>IF(C33="","",IFERROR(VLOOKUP(C33,'Müşteriler'!A:C,3,FALSE),""))</f>
        <v/>
      </c>
      <c r="G33" s="8" t="n"/>
      <c r="I33" s="6" t="n"/>
    </row>
    <row r="34">
      <c r="A34" s="6" t="n"/>
      <c r="D34" s="7">
        <f>IF(C34="","",IFERROR(VLOOKUP(C34,'Müşteriler'!A:C,3,FALSE),""))</f>
        <v/>
      </c>
      <c r="G34" s="8" t="n"/>
      <c r="I34" s="6" t="n"/>
    </row>
    <row r="35">
      <c r="A35" s="6" t="n"/>
      <c r="D35" s="7">
        <f>IF(C35="","",IFERROR(VLOOKUP(C35,'Müşteriler'!A:C,3,FALSE),""))</f>
        <v/>
      </c>
      <c r="G35" s="8" t="n"/>
      <c r="I35" s="6" t="n"/>
    </row>
    <row r="36">
      <c r="A36" s="6" t="n"/>
      <c r="D36" s="7">
        <f>IF(C36="","",IFERROR(VLOOKUP(C36,'Müşteriler'!A:C,3,FALSE),""))</f>
        <v/>
      </c>
      <c r="G36" s="8" t="n"/>
      <c r="I36" s="6" t="n"/>
    </row>
    <row r="37">
      <c r="A37" s="6" t="n"/>
      <c r="D37" s="7">
        <f>IF(C37="","",IFERROR(VLOOKUP(C37,'Müşteriler'!A:C,3,FALSE),""))</f>
        <v/>
      </c>
      <c r="G37" s="8" t="n"/>
      <c r="I37" s="6" t="n"/>
    </row>
    <row r="38">
      <c r="A38" s="6" t="n"/>
      <c r="D38" s="7">
        <f>IF(C38="","",IFERROR(VLOOKUP(C38,'Müşteriler'!A:C,3,FALSE),""))</f>
        <v/>
      </c>
      <c r="G38" s="8" t="n"/>
      <c r="I38" s="6" t="n"/>
    </row>
    <row r="39">
      <c r="A39" s="6" t="n"/>
      <c r="D39" s="7">
        <f>IF(C39="","",IFERROR(VLOOKUP(C39,'Müşteriler'!A:C,3,FALSE),""))</f>
        <v/>
      </c>
      <c r="G39" s="8" t="n"/>
      <c r="I39" s="6" t="n"/>
    </row>
    <row r="40">
      <c r="A40" s="6" t="n"/>
      <c r="D40" s="7">
        <f>IF(C40="","",IFERROR(VLOOKUP(C40,'Müşteriler'!A:C,3,FALSE),""))</f>
        <v/>
      </c>
      <c r="G40" s="8" t="n"/>
      <c r="I40" s="6" t="n"/>
    </row>
    <row r="41">
      <c r="A41" s="6" t="n"/>
      <c r="D41" s="7">
        <f>IF(C41="","",IFERROR(VLOOKUP(C41,'Müşteriler'!A:C,3,FALSE),""))</f>
        <v/>
      </c>
      <c r="G41" s="8" t="n"/>
      <c r="I41" s="6" t="n"/>
    </row>
    <row r="42">
      <c r="A42" s="6" t="n"/>
      <c r="D42" s="7">
        <f>IF(C42="","",IFERROR(VLOOKUP(C42,'Müşteriler'!A:C,3,FALSE),""))</f>
        <v/>
      </c>
      <c r="G42" s="8" t="n"/>
      <c r="I42" s="6" t="n"/>
    </row>
    <row r="43">
      <c r="A43" s="6" t="n"/>
      <c r="D43" s="7">
        <f>IF(C43="","",IFERROR(VLOOKUP(C43,'Müşteriler'!A:C,3,FALSE),""))</f>
        <v/>
      </c>
      <c r="G43" s="8" t="n"/>
      <c r="I43" s="6" t="n"/>
    </row>
    <row r="44">
      <c r="A44" s="6" t="n"/>
      <c r="D44" s="7">
        <f>IF(C44="","",IFERROR(VLOOKUP(C44,'Müşteriler'!A:C,3,FALSE),""))</f>
        <v/>
      </c>
      <c r="G44" s="8" t="n"/>
      <c r="I44" s="6" t="n"/>
    </row>
    <row r="45">
      <c r="A45" s="6" t="n"/>
      <c r="D45" s="7">
        <f>IF(C45="","",IFERROR(VLOOKUP(C45,'Müşteriler'!A:C,3,FALSE),""))</f>
        <v/>
      </c>
      <c r="G45" s="8" t="n"/>
      <c r="I45" s="6" t="n"/>
    </row>
    <row r="46">
      <c r="A46" s="6" t="n"/>
      <c r="D46" s="7">
        <f>IF(C46="","",IFERROR(VLOOKUP(C46,'Müşteriler'!A:C,3,FALSE),""))</f>
        <v/>
      </c>
      <c r="G46" s="8" t="n"/>
      <c r="I46" s="6" t="n"/>
    </row>
    <row r="47">
      <c r="A47" s="6" t="n"/>
      <c r="D47" s="7">
        <f>IF(C47="","",IFERROR(VLOOKUP(C47,'Müşteriler'!A:C,3,FALSE),""))</f>
        <v/>
      </c>
      <c r="G47" s="8" t="n"/>
      <c r="I47" s="6" t="n"/>
    </row>
    <row r="48">
      <c r="A48" s="6" t="n"/>
      <c r="D48" s="7">
        <f>IF(C48="","",IFERROR(VLOOKUP(C48,'Müşteriler'!A:C,3,FALSE),""))</f>
        <v/>
      </c>
      <c r="G48" s="8" t="n"/>
      <c r="I48" s="6" t="n"/>
    </row>
    <row r="49">
      <c r="A49" s="6" t="n"/>
      <c r="D49" s="7">
        <f>IF(C49="","",IFERROR(VLOOKUP(C49,'Müşteriler'!A:C,3,FALSE),""))</f>
        <v/>
      </c>
      <c r="G49" s="8" t="n"/>
      <c r="I49" s="6" t="n"/>
    </row>
    <row r="50">
      <c r="A50" s="6" t="n"/>
      <c r="D50" s="7">
        <f>IF(C50="","",IFERROR(VLOOKUP(C50,'Müşteriler'!A:C,3,FALSE),""))</f>
        <v/>
      </c>
      <c r="G50" s="8" t="n"/>
      <c r="I50" s="6" t="n"/>
    </row>
    <row r="51">
      <c r="A51" s="6" t="n"/>
      <c r="D51" s="7">
        <f>IF(C51="","",IFERROR(VLOOKUP(C51,'Müşteriler'!A:C,3,FALSE),""))</f>
        <v/>
      </c>
      <c r="G51" s="8" t="n"/>
      <c r="I51" s="6" t="n"/>
    </row>
    <row r="52">
      <c r="A52" s="6" t="n"/>
      <c r="D52" s="7">
        <f>IF(C52="","",IFERROR(VLOOKUP(C52,'Müşteriler'!A:C,3,FALSE),""))</f>
        <v/>
      </c>
      <c r="G52" s="8" t="n"/>
      <c r="I52" s="6" t="n"/>
    </row>
    <row r="53">
      <c r="A53" s="6" t="n"/>
      <c r="D53" s="7">
        <f>IF(C53="","",IFERROR(VLOOKUP(C53,'Müşteriler'!A:C,3,FALSE),""))</f>
        <v/>
      </c>
      <c r="G53" s="8" t="n"/>
      <c r="I53" s="6" t="n"/>
    </row>
    <row r="54">
      <c r="A54" s="6" t="n"/>
      <c r="D54" s="7">
        <f>IF(C54="","",IFERROR(VLOOKUP(C54,'Müşteriler'!A:C,3,FALSE),""))</f>
        <v/>
      </c>
      <c r="G54" s="8" t="n"/>
      <c r="I54" s="6" t="n"/>
    </row>
    <row r="55">
      <c r="A55" s="6" t="n"/>
      <c r="D55" s="7">
        <f>IF(C55="","",IFERROR(VLOOKUP(C55,'Müşteriler'!A:C,3,FALSE),""))</f>
        <v/>
      </c>
      <c r="G55" s="8" t="n"/>
      <c r="I55" s="6" t="n"/>
    </row>
    <row r="56">
      <c r="A56" s="6" t="n"/>
      <c r="D56" s="7">
        <f>IF(C56="","",IFERROR(VLOOKUP(C56,'Müşteriler'!A:C,3,FALSE),""))</f>
        <v/>
      </c>
      <c r="G56" s="8" t="n"/>
      <c r="I56" s="6" t="n"/>
    </row>
    <row r="57">
      <c r="A57" s="6" t="n"/>
      <c r="D57" s="7">
        <f>IF(C57="","",IFERROR(VLOOKUP(C57,'Müşteriler'!A:C,3,FALSE),""))</f>
        <v/>
      </c>
      <c r="G57" s="8" t="n"/>
      <c r="I57" s="6" t="n"/>
    </row>
    <row r="58">
      <c r="A58" s="6" t="n"/>
      <c r="D58" s="7">
        <f>IF(C58="","",IFERROR(VLOOKUP(C58,'Müşteriler'!A:C,3,FALSE),""))</f>
        <v/>
      </c>
      <c r="G58" s="8" t="n"/>
      <c r="I58" s="6" t="n"/>
    </row>
    <row r="59">
      <c r="A59" s="6" t="n"/>
      <c r="D59" s="7">
        <f>IF(C59="","",IFERROR(VLOOKUP(C59,'Müşteriler'!A:C,3,FALSE),""))</f>
        <v/>
      </c>
      <c r="G59" s="8" t="n"/>
      <c r="I59" s="6" t="n"/>
    </row>
    <row r="60">
      <c r="A60" s="6" t="n"/>
      <c r="D60" s="7">
        <f>IF(C60="","",IFERROR(VLOOKUP(C60,'Müşteriler'!A:C,3,FALSE),""))</f>
        <v/>
      </c>
      <c r="G60" s="8" t="n"/>
      <c r="I60" s="6" t="n"/>
    </row>
    <row r="61">
      <c r="A61" s="6" t="n"/>
      <c r="D61" s="7">
        <f>IF(C61="","",IFERROR(VLOOKUP(C61,'Müşteriler'!A:C,3,FALSE),""))</f>
        <v/>
      </c>
      <c r="G61" s="8" t="n"/>
      <c r="I61" s="6" t="n"/>
    </row>
    <row r="62">
      <c r="A62" s="6" t="n"/>
      <c r="D62" s="7">
        <f>IF(C62="","",IFERROR(VLOOKUP(C62,'Müşteriler'!A:C,3,FALSE),""))</f>
        <v/>
      </c>
      <c r="G62" s="8" t="n"/>
      <c r="I62" s="6" t="n"/>
    </row>
    <row r="63">
      <c r="A63" s="6" t="n"/>
      <c r="D63" s="7">
        <f>IF(C63="","",IFERROR(VLOOKUP(C63,'Müşteriler'!A:C,3,FALSE),""))</f>
        <v/>
      </c>
      <c r="G63" s="8" t="n"/>
      <c r="I63" s="6" t="n"/>
    </row>
    <row r="64">
      <c r="A64" s="6" t="n"/>
      <c r="D64" s="7">
        <f>IF(C64="","",IFERROR(VLOOKUP(C64,'Müşteriler'!A:C,3,FALSE),""))</f>
        <v/>
      </c>
      <c r="G64" s="8" t="n"/>
      <c r="I64" s="6" t="n"/>
    </row>
    <row r="65">
      <c r="A65" s="6" t="n"/>
      <c r="D65" s="7">
        <f>IF(C65="","",IFERROR(VLOOKUP(C65,'Müşteriler'!A:C,3,FALSE),""))</f>
        <v/>
      </c>
      <c r="G65" s="8" t="n"/>
      <c r="I65" s="6" t="n"/>
    </row>
    <row r="66">
      <c r="A66" s="6" t="n"/>
      <c r="D66" s="7">
        <f>IF(C66="","",IFERROR(VLOOKUP(C66,'Müşteriler'!A:C,3,FALSE),""))</f>
        <v/>
      </c>
      <c r="G66" s="8" t="n"/>
      <c r="I66" s="6" t="n"/>
    </row>
    <row r="67">
      <c r="A67" s="6" t="n"/>
      <c r="D67" s="7">
        <f>IF(C67="","",IFERROR(VLOOKUP(C67,'Müşteriler'!A:C,3,FALSE),""))</f>
        <v/>
      </c>
      <c r="G67" s="8" t="n"/>
      <c r="I67" s="6" t="n"/>
    </row>
    <row r="68">
      <c r="A68" s="6" t="n"/>
      <c r="D68" s="7">
        <f>IF(C68="","",IFERROR(VLOOKUP(C68,'Müşteriler'!A:C,3,FALSE),""))</f>
        <v/>
      </c>
      <c r="G68" s="8" t="n"/>
      <c r="I68" s="6" t="n"/>
    </row>
    <row r="69">
      <c r="A69" s="6" t="n"/>
      <c r="D69" s="7">
        <f>IF(C69="","",IFERROR(VLOOKUP(C69,'Müşteriler'!A:C,3,FALSE),""))</f>
        <v/>
      </c>
      <c r="G69" s="8" t="n"/>
      <c r="I69" s="6" t="n"/>
    </row>
    <row r="70">
      <c r="A70" s="6" t="n"/>
      <c r="D70" s="7">
        <f>IF(C70="","",IFERROR(VLOOKUP(C70,'Müşteriler'!A:C,3,FALSE),""))</f>
        <v/>
      </c>
      <c r="G70" s="8" t="n"/>
      <c r="I70" s="6" t="n"/>
    </row>
    <row r="71">
      <c r="A71" s="6" t="n"/>
      <c r="D71" s="7">
        <f>IF(C71="","",IFERROR(VLOOKUP(C71,'Müşteriler'!A:C,3,FALSE),""))</f>
        <v/>
      </c>
      <c r="G71" s="8" t="n"/>
      <c r="I71" s="6" t="n"/>
    </row>
    <row r="72">
      <c r="A72" s="6" t="n"/>
      <c r="D72" s="7">
        <f>IF(C72="","",IFERROR(VLOOKUP(C72,'Müşteriler'!A:C,3,FALSE),""))</f>
        <v/>
      </c>
      <c r="G72" s="8" t="n"/>
      <c r="I72" s="6" t="n"/>
    </row>
    <row r="73">
      <c r="A73" s="6" t="n"/>
      <c r="D73" s="7">
        <f>IF(C73="","",IFERROR(VLOOKUP(C73,'Müşteriler'!A:C,3,FALSE),""))</f>
        <v/>
      </c>
      <c r="G73" s="8" t="n"/>
      <c r="I73" s="6" t="n"/>
    </row>
    <row r="74">
      <c r="A74" s="6" t="n"/>
      <c r="D74" s="7">
        <f>IF(C74="","",IFERROR(VLOOKUP(C74,'Müşteriler'!A:C,3,FALSE),""))</f>
        <v/>
      </c>
      <c r="G74" s="8" t="n"/>
      <c r="I74" s="6" t="n"/>
    </row>
    <row r="75">
      <c r="A75" s="6" t="n"/>
      <c r="D75" s="7">
        <f>IF(C75="","",IFERROR(VLOOKUP(C75,'Müşteriler'!A:C,3,FALSE),""))</f>
        <v/>
      </c>
      <c r="G75" s="8" t="n"/>
      <c r="I75" s="6" t="n"/>
    </row>
    <row r="76">
      <c r="A76" s="6" t="n"/>
      <c r="D76" s="7">
        <f>IF(C76="","",IFERROR(VLOOKUP(C76,'Müşteriler'!A:C,3,FALSE),""))</f>
        <v/>
      </c>
      <c r="G76" s="8" t="n"/>
      <c r="I76" s="6" t="n"/>
    </row>
    <row r="77">
      <c r="A77" s="6" t="n"/>
      <c r="D77" s="7">
        <f>IF(C77="","",IFERROR(VLOOKUP(C77,'Müşteriler'!A:C,3,FALSE),""))</f>
        <v/>
      </c>
      <c r="G77" s="8" t="n"/>
      <c r="I77" s="6" t="n"/>
    </row>
    <row r="78">
      <c r="A78" s="6" t="n"/>
      <c r="D78" s="7">
        <f>IF(C78="","",IFERROR(VLOOKUP(C78,'Müşteriler'!A:C,3,FALSE),""))</f>
        <v/>
      </c>
      <c r="G78" s="8" t="n"/>
      <c r="I78" s="6" t="n"/>
    </row>
    <row r="79">
      <c r="A79" s="6" t="n"/>
      <c r="D79" s="7">
        <f>IF(C79="","",IFERROR(VLOOKUP(C79,'Müşteriler'!A:C,3,FALSE),""))</f>
        <v/>
      </c>
      <c r="G79" s="8" t="n"/>
      <c r="I79" s="6" t="n"/>
    </row>
    <row r="80">
      <c r="A80" s="6" t="n"/>
      <c r="D80" s="7">
        <f>IF(C80="","",IFERROR(VLOOKUP(C80,'Müşteriler'!A:C,3,FALSE),""))</f>
        <v/>
      </c>
      <c r="G80" s="8" t="n"/>
      <c r="I80" s="6" t="n"/>
    </row>
    <row r="81">
      <c r="A81" s="6" t="n"/>
      <c r="D81" s="7">
        <f>IF(C81="","",IFERROR(VLOOKUP(C81,'Müşteriler'!A:C,3,FALSE),""))</f>
        <v/>
      </c>
      <c r="G81" s="8" t="n"/>
      <c r="I81" s="6" t="n"/>
    </row>
    <row r="82">
      <c r="A82" s="6" t="n"/>
      <c r="D82" s="7">
        <f>IF(C82="","",IFERROR(VLOOKUP(C82,'Müşteriler'!A:C,3,FALSE),""))</f>
        <v/>
      </c>
      <c r="G82" s="8" t="n"/>
      <c r="I82" s="6" t="n"/>
    </row>
    <row r="83">
      <c r="A83" s="6" t="n"/>
      <c r="D83" s="7">
        <f>IF(C83="","",IFERROR(VLOOKUP(C83,'Müşteriler'!A:C,3,FALSE),""))</f>
        <v/>
      </c>
      <c r="G83" s="8" t="n"/>
      <c r="I83" s="6" t="n"/>
    </row>
    <row r="84">
      <c r="A84" s="6" t="n"/>
      <c r="D84" s="7">
        <f>IF(C84="","",IFERROR(VLOOKUP(C84,'Müşteriler'!A:C,3,FALSE),""))</f>
        <v/>
      </c>
      <c r="G84" s="8" t="n"/>
      <c r="I84" s="6" t="n"/>
    </row>
    <row r="85">
      <c r="A85" s="6" t="n"/>
      <c r="D85" s="7">
        <f>IF(C85="","",IFERROR(VLOOKUP(C85,'Müşteriler'!A:C,3,FALSE),""))</f>
        <v/>
      </c>
      <c r="G85" s="8" t="n"/>
      <c r="I85" s="6" t="n"/>
    </row>
    <row r="86">
      <c r="A86" s="6" t="n"/>
      <c r="D86" s="7">
        <f>IF(C86="","",IFERROR(VLOOKUP(C86,'Müşteriler'!A:C,3,FALSE),""))</f>
        <v/>
      </c>
      <c r="G86" s="8" t="n"/>
      <c r="I86" s="6" t="n"/>
    </row>
    <row r="87">
      <c r="A87" s="6" t="n"/>
      <c r="D87" s="7">
        <f>IF(C87="","",IFERROR(VLOOKUP(C87,'Müşteriler'!A:C,3,FALSE),""))</f>
        <v/>
      </c>
      <c r="G87" s="8" t="n"/>
      <c r="I87" s="6" t="n"/>
    </row>
    <row r="88">
      <c r="A88" s="6" t="n"/>
      <c r="D88" s="7">
        <f>IF(C88="","",IFERROR(VLOOKUP(C88,'Müşteriler'!A:C,3,FALSE),""))</f>
        <v/>
      </c>
      <c r="G88" s="8" t="n"/>
      <c r="I88" s="6" t="n"/>
    </row>
    <row r="89">
      <c r="A89" s="6" t="n"/>
      <c r="D89" s="7">
        <f>IF(C89="","",IFERROR(VLOOKUP(C89,'Müşteriler'!A:C,3,FALSE),""))</f>
        <v/>
      </c>
      <c r="G89" s="8" t="n"/>
      <c r="I89" s="6" t="n"/>
    </row>
    <row r="90">
      <c r="A90" s="6" t="n"/>
      <c r="D90" s="7">
        <f>IF(C90="","",IFERROR(VLOOKUP(C90,'Müşteriler'!A:C,3,FALSE),""))</f>
        <v/>
      </c>
      <c r="G90" s="8" t="n"/>
      <c r="I90" s="6" t="n"/>
    </row>
    <row r="91">
      <c r="A91" s="6" t="n"/>
      <c r="D91" s="7">
        <f>IF(C91="","",IFERROR(VLOOKUP(C91,'Müşteriler'!A:C,3,FALSE),""))</f>
        <v/>
      </c>
      <c r="G91" s="8" t="n"/>
      <c r="I91" s="6" t="n"/>
    </row>
    <row r="92">
      <c r="A92" s="6" t="n"/>
      <c r="D92" s="7">
        <f>IF(C92="","",IFERROR(VLOOKUP(C92,'Müşteriler'!A:C,3,FALSE),""))</f>
        <v/>
      </c>
      <c r="G92" s="8" t="n"/>
      <c r="I92" s="6" t="n"/>
    </row>
    <row r="93">
      <c r="A93" s="6" t="n"/>
      <c r="D93" s="7">
        <f>IF(C93="","",IFERROR(VLOOKUP(C93,'Müşteriler'!A:C,3,FALSE),""))</f>
        <v/>
      </c>
      <c r="G93" s="8" t="n"/>
      <c r="I93" s="6" t="n"/>
    </row>
    <row r="94">
      <c r="A94" s="6" t="n"/>
      <c r="D94" s="7">
        <f>IF(C94="","",IFERROR(VLOOKUP(C94,'Müşteriler'!A:C,3,FALSE),""))</f>
        <v/>
      </c>
      <c r="G94" s="8" t="n"/>
      <c r="I94" s="6" t="n"/>
    </row>
    <row r="95">
      <c r="A95" s="6" t="n"/>
      <c r="D95" s="7">
        <f>IF(C95="","",IFERROR(VLOOKUP(C95,'Müşteriler'!A:C,3,FALSE),""))</f>
        <v/>
      </c>
      <c r="G95" s="8" t="n"/>
      <c r="I95" s="6" t="n"/>
    </row>
    <row r="96">
      <c r="A96" s="6" t="n"/>
      <c r="D96" s="7">
        <f>IF(C96="","",IFERROR(VLOOKUP(C96,'Müşteriler'!A:C,3,FALSE),""))</f>
        <v/>
      </c>
      <c r="G96" s="8" t="n"/>
      <c r="I96" s="6" t="n"/>
    </row>
    <row r="97">
      <c r="A97" s="6" t="n"/>
      <c r="D97" s="7">
        <f>IF(C97="","",IFERROR(VLOOKUP(C97,'Müşteriler'!A:C,3,FALSE),""))</f>
        <v/>
      </c>
      <c r="G97" s="8" t="n"/>
      <c r="I97" s="6" t="n"/>
    </row>
    <row r="98">
      <c r="A98" s="6" t="n"/>
      <c r="D98" s="7">
        <f>IF(C98="","",IFERROR(VLOOKUP(C98,'Müşteriler'!A:C,3,FALSE),""))</f>
        <v/>
      </c>
      <c r="G98" s="8" t="n"/>
      <c r="I98" s="6" t="n"/>
    </row>
    <row r="99">
      <c r="A99" s="6" t="n"/>
      <c r="D99" s="7">
        <f>IF(C99="","",IFERROR(VLOOKUP(C99,'Müşteriler'!A:C,3,FALSE),""))</f>
        <v/>
      </c>
      <c r="G99" s="8" t="n"/>
      <c r="I99" s="6" t="n"/>
    </row>
    <row r="100">
      <c r="A100" s="6" t="n"/>
      <c r="D100" s="7">
        <f>IF(C100="","",IFERROR(VLOOKUP(C100,'Müşteriler'!A:C,3,FALSE),""))</f>
        <v/>
      </c>
      <c r="G100" s="8" t="n"/>
      <c r="I100" s="6" t="n"/>
    </row>
    <row r="101">
      <c r="A101" s="6" t="n"/>
      <c r="D101" s="7">
        <f>IF(C101="","",IFERROR(VLOOKUP(C101,'Müşteriler'!A:C,3,FALSE),""))</f>
        <v/>
      </c>
      <c r="G101" s="8" t="n"/>
      <c r="I101" s="6" t="n"/>
    </row>
    <row r="102">
      <c r="A102" s="6" t="n"/>
      <c r="D102" s="7">
        <f>IF(C102="","",IFERROR(VLOOKUP(C102,'Müşteriler'!A:C,3,FALSE),""))</f>
        <v/>
      </c>
      <c r="G102" s="8" t="n"/>
      <c r="I102" s="6" t="n"/>
    </row>
    <row r="103">
      <c r="A103" s="6" t="n"/>
      <c r="D103" s="7">
        <f>IF(C103="","",IFERROR(VLOOKUP(C103,'Müşteriler'!A:C,3,FALSE),""))</f>
        <v/>
      </c>
      <c r="G103" s="8" t="n"/>
      <c r="I103" s="6" t="n"/>
    </row>
    <row r="104">
      <c r="A104" s="6" t="n"/>
      <c r="D104" s="7">
        <f>IF(C104="","",IFERROR(VLOOKUP(C104,'Müşteriler'!A:C,3,FALSE),""))</f>
        <v/>
      </c>
      <c r="G104" s="8" t="n"/>
      <c r="I104" s="6" t="n"/>
    </row>
    <row r="105">
      <c r="A105" s="6" t="n"/>
      <c r="D105" s="7">
        <f>IF(C105="","",IFERROR(VLOOKUP(C105,'Müşteriler'!A:C,3,FALSE),""))</f>
        <v/>
      </c>
      <c r="G105" s="8" t="n"/>
      <c r="I105" s="6" t="n"/>
    </row>
    <row r="106">
      <c r="A106" s="6" t="n"/>
      <c r="D106" s="7">
        <f>IF(C106="","",IFERROR(VLOOKUP(C106,'Müşteriler'!A:C,3,FALSE),""))</f>
        <v/>
      </c>
      <c r="G106" s="8" t="n"/>
      <c r="I106" s="6" t="n"/>
    </row>
    <row r="107">
      <c r="A107" s="6" t="n"/>
      <c r="D107" s="7">
        <f>IF(C107="","",IFERROR(VLOOKUP(C107,'Müşteriler'!A:C,3,FALSE),""))</f>
        <v/>
      </c>
      <c r="G107" s="8" t="n"/>
      <c r="I107" s="6" t="n"/>
    </row>
    <row r="108">
      <c r="A108" s="6" t="n"/>
      <c r="D108" s="7">
        <f>IF(C108="","",IFERROR(VLOOKUP(C108,'Müşteriler'!A:C,3,FALSE),""))</f>
        <v/>
      </c>
      <c r="G108" s="8" t="n"/>
      <c r="I108" s="6" t="n"/>
    </row>
    <row r="109">
      <c r="A109" s="6" t="n"/>
      <c r="D109" s="7">
        <f>IF(C109="","",IFERROR(VLOOKUP(C109,'Müşteriler'!A:C,3,FALSE),""))</f>
        <v/>
      </c>
      <c r="G109" s="8" t="n"/>
      <c r="I109" s="6" t="n"/>
    </row>
    <row r="110">
      <c r="A110" s="6" t="n"/>
      <c r="D110" s="7">
        <f>IF(C110="","",IFERROR(VLOOKUP(C110,'Müşteriler'!A:C,3,FALSE),""))</f>
        <v/>
      </c>
      <c r="G110" s="8" t="n"/>
      <c r="I110" s="6" t="n"/>
    </row>
    <row r="111">
      <c r="A111" s="6" t="n"/>
      <c r="D111" s="7">
        <f>IF(C111="","",IFERROR(VLOOKUP(C111,'Müşteriler'!A:C,3,FALSE),""))</f>
        <v/>
      </c>
      <c r="G111" s="8" t="n"/>
      <c r="I111" s="6" t="n"/>
    </row>
    <row r="112">
      <c r="A112" s="6" t="n"/>
      <c r="D112" s="7">
        <f>IF(C112="","",IFERROR(VLOOKUP(C112,'Müşteriler'!A:C,3,FALSE),""))</f>
        <v/>
      </c>
      <c r="G112" s="8" t="n"/>
      <c r="I112" s="6" t="n"/>
    </row>
    <row r="113">
      <c r="A113" s="6" t="n"/>
      <c r="D113" s="7">
        <f>IF(C113="","",IFERROR(VLOOKUP(C113,'Müşteriler'!A:C,3,FALSE),""))</f>
        <v/>
      </c>
      <c r="G113" s="8" t="n"/>
      <c r="I113" s="6" t="n"/>
    </row>
    <row r="114">
      <c r="A114" s="6" t="n"/>
      <c r="D114" s="7">
        <f>IF(C114="","",IFERROR(VLOOKUP(C114,'Müşteriler'!A:C,3,FALSE),""))</f>
        <v/>
      </c>
      <c r="G114" s="8" t="n"/>
      <c r="I114" s="6" t="n"/>
    </row>
    <row r="115">
      <c r="A115" s="6" t="n"/>
      <c r="D115" s="7">
        <f>IF(C115="","",IFERROR(VLOOKUP(C115,'Müşteriler'!A:C,3,FALSE),""))</f>
        <v/>
      </c>
      <c r="G115" s="8" t="n"/>
      <c r="I115" s="6" t="n"/>
    </row>
    <row r="116">
      <c r="A116" s="6" t="n"/>
      <c r="D116" s="7">
        <f>IF(C116="","",IFERROR(VLOOKUP(C116,'Müşteriler'!A:C,3,FALSE),""))</f>
        <v/>
      </c>
      <c r="G116" s="8" t="n"/>
      <c r="I116" s="6" t="n"/>
    </row>
    <row r="117">
      <c r="A117" s="6" t="n"/>
      <c r="D117" s="7">
        <f>IF(C117="","",IFERROR(VLOOKUP(C117,'Müşteriler'!A:C,3,FALSE),""))</f>
        <v/>
      </c>
      <c r="G117" s="8" t="n"/>
      <c r="I117" s="6" t="n"/>
    </row>
    <row r="118">
      <c r="A118" s="6" t="n"/>
      <c r="D118" s="7">
        <f>IF(C118="","",IFERROR(VLOOKUP(C118,'Müşteriler'!A:C,3,FALSE),""))</f>
        <v/>
      </c>
      <c r="G118" s="8" t="n"/>
      <c r="I118" s="6" t="n"/>
    </row>
    <row r="119">
      <c r="A119" s="6" t="n"/>
      <c r="D119" s="7">
        <f>IF(C119="","",IFERROR(VLOOKUP(C119,'Müşteriler'!A:C,3,FALSE),""))</f>
        <v/>
      </c>
      <c r="G119" s="8" t="n"/>
      <c r="I119" s="6" t="n"/>
    </row>
    <row r="120">
      <c r="A120" s="6" t="n"/>
      <c r="D120" s="7">
        <f>IF(C120="","",IFERROR(VLOOKUP(C120,'Müşteriler'!A:C,3,FALSE),""))</f>
        <v/>
      </c>
      <c r="G120" s="8" t="n"/>
      <c r="I120" s="6" t="n"/>
    </row>
    <row r="121">
      <c r="A121" s="6" t="n"/>
      <c r="D121" s="7">
        <f>IF(C121="","",IFERROR(VLOOKUP(C121,'Müşteriler'!A:C,3,FALSE),""))</f>
        <v/>
      </c>
      <c r="G121" s="8" t="n"/>
      <c r="I121" s="6" t="n"/>
    </row>
    <row r="122">
      <c r="A122" s="6" t="n"/>
      <c r="D122" s="7">
        <f>IF(C122="","",IFERROR(VLOOKUP(C122,'Müşteriler'!A:C,3,FALSE),""))</f>
        <v/>
      </c>
      <c r="G122" s="8" t="n"/>
      <c r="I122" s="6" t="n"/>
    </row>
    <row r="123">
      <c r="A123" s="6" t="n"/>
      <c r="D123" s="7">
        <f>IF(C123="","",IFERROR(VLOOKUP(C123,'Müşteriler'!A:C,3,FALSE),""))</f>
        <v/>
      </c>
      <c r="G123" s="8" t="n"/>
      <c r="I123" s="6" t="n"/>
    </row>
    <row r="124">
      <c r="A124" s="6" t="n"/>
      <c r="D124" s="7">
        <f>IF(C124="","",IFERROR(VLOOKUP(C124,'Müşteriler'!A:C,3,FALSE),""))</f>
        <v/>
      </c>
      <c r="G124" s="8" t="n"/>
      <c r="I124" s="6" t="n"/>
    </row>
    <row r="125">
      <c r="A125" s="6" t="n"/>
      <c r="D125" s="7">
        <f>IF(C125="","",IFERROR(VLOOKUP(C125,'Müşteriler'!A:C,3,FALSE),""))</f>
        <v/>
      </c>
      <c r="G125" s="8" t="n"/>
      <c r="I125" s="6" t="n"/>
    </row>
    <row r="126">
      <c r="A126" s="6" t="n"/>
      <c r="D126" s="7">
        <f>IF(C126="","",IFERROR(VLOOKUP(C126,'Müşteriler'!A:C,3,FALSE),""))</f>
        <v/>
      </c>
      <c r="G126" s="8" t="n"/>
      <c r="I126" s="6" t="n"/>
    </row>
    <row r="127">
      <c r="A127" s="6" t="n"/>
      <c r="D127" s="7">
        <f>IF(C127="","",IFERROR(VLOOKUP(C127,'Müşteriler'!A:C,3,FALSE),""))</f>
        <v/>
      </c>
      <c r="G127" s="8" t="n"/>
      <c r="I127" s="6" t="n"/>
    </row>
    <row r="128">
      <c r="A128" s="6" t="n"/>
      <c r="D128" s="7">
        <f>IF(C128="","",IFERROR(VLOOKUP(C128,'Müşteriler'!A:C,3,FALSE),""))</f>
        <v/>
      </c>
      <c r="G128" s="8" t="n"/>
      <c r="I128" s="6" t="n"/>
    </row>
    <row r="129">
      <c r="A129" s="6" t="n"/>
      <c r="D129" s="7">
        <f>IF(C129="","",IFERROR(VLOOKUP(C129,'Müşteriler'!A:C,3,FALSE),""))</f>
        <v/>
      </c>
      <c r="G129" s="8" t="n"/>
      <c r="I129" s="6" t="n"/>
    </row>
    <row r="130">
      <c r="A130" s="6" t="n"/>
      <c r="D130" s="7">
        <f>IF(C130="","",IFERROR(VLOOKUP(C130,'Müşteriler'!A:C,3,FALSE),""))</f>
        <v/>
      </c>
      <c r="G130" s="8" t="n"/>
      <c r="I130" s="6" t="n"/>
    </row>
    <row r="131">
      <c r="A131" s="6" t="n"/>
      <c r="D131" s="7">
        <f>IF(C131="","",IFERROR(VLOOKUP(C131,'Müşteriler'!A:C,3,FALSE),""))</f>
        <v/>
      </c>
      <c r="G131" s="8" t="n"/>
      <c r="I131" s="6" t="n"/>
    </row>
    <row r="132">
      <c r="A132" s="6" t="n"/>
      <c r="D132" s="7">
        <f>IF(C132="","",IFERROR(VLOOKUP(C132,'Müşteriler'!A:C,3,FALSE),""))</f>
        <v/>
      </c>
      <c r="G132" s="8" t="n"/>
      <c r="I132" s="6" t="n"/>
    </row>
    <row r="133">
      <c r="A133" s="6" t="n"/>
      <c r="D133" s="7">
        <f>IF(C133="","",IFERROR(VLOOKUP(C133,'Müşteriler'!A:C,3,FALSE),""))</f>
        <v/>
      </c>
      <c r="G133" s="8" t="n"/>
      <c r="I133" s="6" t="n"/>
    </row>
    <row r="134">
      <c r="A134" s="6" t="n"/>
      <c r="D134" s="7">
        <f>IF(C134="","",IFERROR(VLOOKUP(C134,'Müşteriler'!A:C,3,FALSE),""))</f>
        <v/>
      </c>
      <c r="G134" s="8" t="n"/>
      <c r="I134" s="6" t="n"/>
    </row>
    <row r="135">
      <c r="A135" s="6" t="n"/>
      <c r="D135" s="7">
        <f>IF(C135="","",IFERROR(VLOOKUP(C135,'Müşteriler'!A:C,3,FALSE),""))</f>
        <v/>
      </c>
      <c r="G135" s="8" t="n"/>
      <c r="I135" s="6" t="n"/>
    </row>
    <row r="136">
      <c r="A136" s="6" t="n"/>
      <c r="D136" s="7">
        <f>IF(C136="","",IFERROR(VLOOKUP(C136,'Müşteriler'!A:C,3,FALSE),""))</f>
        <v/>
      </c>
      <c r="G136" s="8" t="n"/>
      <c r="I136" s="6" t="n"/>
    </row>
    <row r="137">
      <c r="A137" s="6" t="n"/>
      <c r="D137" s="7">
        <f>IF(C137="","",IFERROR(VLOOKUP(C137,'Müşteriler'!A:C,3,FALSE),""))</f>
        <v/>
      </c>
      <c r="G137" s="8" t="n"/>
      <c r="I137" s="6" t="n"/>
    </row>
    <row r="138">
      <c r="A138" s="6" t="n"/>
      <c r="D138" s="7">
        <f>IF(C138="","",IFERROR(VLOOKUP(C138,'Müşteriler'!A:C,3,FALSE),""))</f>
        <v/>
      </c>
      <c r="G138" s="8" t="n"/>
      <c r="I138" s="6" t="n"/>
    </row>
    <row r="139">
      <c r="A139" s="6" t="n"/>
      <c r="D139" s="7">
        <f>IF(C139="","",IFERROR(VLOOKUP(C139,'Müşteriler'!A:C,3,FALSE),""))</f>
        <v/>
      </c>
      <c r="G139" s="8" t="n"/>
      <c r="I139" s="6" t="n"/>
    </row>
    <row r="140">
      <c r="A140" s="6" t="n"/>
      <c r="D140" s="7">
        <f>IF(C140="","",IFERROR(VLOOKUP(C140,'Müşteriler'!A:C,3,FALSE),""))</f>
        <v/>
      </c>
      <c r="G140" s="8" t="n"/>
      <c r="I140" s="6" t="n"/>
    </row>
    <row r="141">
      <c r="A141" s="6" t="n"/>
      <c r="D141" s="7">
        <f>IF(C141="","",IFERROR(VLOOKUP(C141,'Müşteriler'!A:C,3,FALSE),""))</f>
        <v/>
      </c>
      <c r="G141" s="8" t="n"/>
      <c r="I141" s="6" t="n"/>
    </row>
    <row r="142">
      <c r="A142" s="6" t="n"/>
      <c r="D142" s="7">
        <f>IF(C142="","",IFERROR(VLOOKUP(C142,'Müşteriler'!A:C,3,FALSE),""))</f>
        <v/>
      </c>
      <c r="G142" s="8" t="n"/>
      <c r="I142" s="6" t="n"/>
    </row>
    <row r="143">
      <c r="A143" s="6" t="n"/>
      <c r="D143" s="7">
        <f>IF(C143="","",IFERROR(VLOOKUP(C143,'Müşteriler'!A:C,3,FALSE),""))</f>
        <v/>
      </c>
      <c r="G143" s="8" t="n"/>
      <c r="I143" s="6" t="n"/>
    </row>
    <row r="144">
      <c r="A144" s="6" t="n"/>
      <c r="D144" s="7">
        <f>IF(C144="","",IFERROR(VLOOKUP(C144,'Müşteriler'!A:C,3,FALSE),""))</f>
        <v/>
      </c>
      <c r="G144" s="8" t="n"/>
      <c r="I144" s="6" t="n"/>
    </row>
    <row r="145">
      <c r="A145" s="6" t="n"/>
      <c r="D145" s="7">
        <f>IF(C145="","",IFERROR(VLOOKUP(C145,'Müşteriler'!A:C,3,FALSE),""))</f>
        <v/>
      </c>
      <c r="G145" s="8" t="n"/>
      <c r="I145" s="6" t="n"/>
    </row>
    <row r="146">
      <c r="A146" s="6" t="n"/>
      <c r="D146" s="7">
        <f>IF(C146="","",IFERROR(VLOOKUP(C146,'Müşteriler'!A:C,3,FALSE),""))</f>
        <v/>
      </c>
      <c r="G146" s="8" t="n"/>
      <c r="I146" s="6" t="n"/>
    </row>
    <row r="147">
      <c r="A147" s="6" t="n"/>
      <c r="D147" s="7">
        <f>IF(C147="","",IFERROR(VLOOKUP(C147,'Müşteriler'!A:C,3,FALSE),""))</f>
        <v/>
      </c>
      <c r="G147" s="8" t="n"/>
      <c r="I147" s="6" t="n"/>
    </row>
    <row r="148">
      <c r="A148" s="6" t="n"/>
      <c r="D148" s="7">
        <f>IF(C148="","",IFERROR(VLOOKUP(C148,'Müşteriler'!A:C,3,FALSE),""))</f>
        <v/>
      </c>
      <c r="G148" s="8" t="n"/>
      <c r="I148" s="6" t="n"/>
    </row>
    <row r="149">
      <c r="A149" s="6" t="n"/>
      <c r="D149" s="7">
        <f>IF(C149="","",IFERROR(VLOOKUP(C149,'Müşteriler'!A:C,3,FALSE),""))</f>
        <v/>
      </c>
      <c r="G149" s="8" t="n"/>
      <c r="I149" s="6" t="n"/>
    </row>
    <row r="150">
      <c r="A150" s="6" t="n"/>
      <c r="D150" s="7">
        <f>IF(C150="","",IFERROR(VLOOKUP(C150,'Müşteriler'!A:C,3,FALSE),""))</f>
        <v/>
      </c>
      <c r="G150" s="8" t="n"/>
      <c r="I150" s="6" t="n"/>
    </row>
    <row r="151">
      <c r="A151" s="6" t="n"/>
      <c r="D151" s="7">
        <f>IF(C151="","",IFERROR(VLOOKUP(C151,'Müşteriler'!A:C,3,FALSE),""))</f>
        <v/>
      </c>
      <c r="G151" s="8" t="n"/>
      <c r="I151" s="6" t="n"/>
    </row>
    <row r="152">
      <c r="A152" s="6" t="n"/>
      <c r="D152" s="7">
        <f>IF(C152="","",IFERROR(VLOOKUP(C152,'Müşteriler'!A:C,3,FALSE),""))</f>
        <v/>
      </c>
      <c r="G152" s="8" t="n"/>
      <c r="I152" s="6" t="n"/>
    </row>
    <row r="153">
      <c r="A153" s="6" t="n"/>
      <c r="D153" s="7">
        <f>IF(C153="","",IFERROR(VLOOKUP(C153,'Müşteriler'!A:C,3,FALSE),""))</f>
        <v/>
      </c>
      <c r="G153" s="8" t="n"/>
      <c r="I153" s="6" t="n"/>
    </row>
    <row r="154">
      <c r="A154" s="6" t="n"/>
      <c r="D154" s="7">
        <f>IF(C154="","",IFERROR(VLOOKUP(C154,'Müşteriler'!A:C,3,FALSE),""))</f>
        <v/>
      </c>
      <c r="G154" s="8" t="n"/>
      <c r="I154" s="6" t="n"/>
    </row>
    <row r="155">
      <c r="A155" s="6" t="n"/>
      <c r="D155" s="7">
        <f>IF(C155="","",IFERROR(VLOOKUP(C155,'Müşteriler'!A:C,3,FALSE),""))</f>
        <v/>
      </c>
      <c r="G155" s="8" t="n"/>
      <c r="I155" s="6" t="n"/>
    </row>
    <row r="156">
      <c r="A156" s="6" t="n"/>
      <c r="D156" s="7">
        <f>IF(C156="","",IFERROR(VLOOKUP(C156,'Müşteriler'!A:C,3,FALSE),""))</f>
        <v/>
      </c>
      <c r="G156" s="8" t="n"/>
      <c r="I156" s="6" t="n"/>
    </row>
    <row r="157">
      <c r="A157" s="6" t="n"/>
      <c r="D157" s="7">
        <f>IF(C157="","",IFERROR(VLOOKUP(C157,'Müşteriler'!A:C,3,FALSE),""))</f>
        <v/>
      </c>
      <c r="G157" s="8" t="n"/>
      <c r="I157" s="6" t="n"/>
    </row>
    <row r="158">
      <c r="A158" s="6" t="n"/>
      <c r="D158" s="7">
        <f>IF(C158="","",IFERROR(VLOOKUP(C158,'Müşteriler'!A:C,3,FALSE),""))</f>
        <v/>
      </c>
      <c r="G158" s="8" t="n"/>
      <c r="I158" s="6" t="n"/>
    </row>
    <row r="159">
      <c r="A159" s="6" t="n"/>
      <c r="D159" s="7">
        <f>IF(C159="","",IFERROR(VLOOKUP(C159,'Müşteriler'!A:C,3,FALSE),""))</f>
        <v/>
      </c>
      <c r="G159" s="8" t="n"/>
      <c r="I159" s="6" t="n"/>
    </row>
    <row r="160">
      <c r="A160" s="6" t="n"/>
      <c r="D160" s="7">
        <f>IF(C160="","",IFERROR(VLOOKUP(C160,'Müşteriler'!A:C,3,FALSE),""))</f>
        <v/>
      </c>
      <c r="G160" s="8" t="n"/>
      <c r="I160" s="6" t="n"/>
    </row>
    <row r="161">
      <c r="A161" s="6" t="n"/>
      <c r="D161" s="7">
        <f>IF(C161="","",IFERROR(VLOOKUP(C161,'Müşteriler'!A:C,3,FALSE),""))</f>
        <v/>
      </c>
      <c r="G161" s="8" t="n"/>
      <c r="I161" s="6" t="n"/>
    </row>
    <row r="162">
      <c r="A162" s="6" t="n"/>
      <c r="D162" s="7">
        <f>IF(C162="","",IFERROR(VLOOKUP(C162,'Müşteriler'!A:C,3,FALSE),""))</f>
        <v/>
      </c>
      <c r="G162" s="8" t="n"/>
      <c r="I162" s="6" t="n"/>
    </row>
    <row r="163">
      <c r="A163" s="6" t="n"/>
      <c r="D163" s="7">
        <f>IF(C163="","",IFERROR(VLOOKUP(C163,'Müşteriler'!A:C,3,FALSE),""))</f>
        <v/>
      </c>
      <c r="G163" s="8" t="n"/>
      <c r="I163" s="6" t="n"/>
    </row>
    <row r="164">
      <c r="A164" s="6" t="n"/>
      <c r="D164" s="7">
        <f>IF(C164="","",IFERROR(VLOOKUP(C164,'Müşteriler'!A:C,3,FALSE),""))</f>
        <v/>
      </c>
      <c r="G164" s="8" t="n"/>
      <c r="I164" s="6" t="n"/>
    </row>
    <row r="165">
      <c r="A165" s="6" t="n"/>
      <c r="D165" s="7">
        <f>IF(C165="","",IFERROR(VLOOKUP(C165,'Müşteriler'!A:C,3,FALSE),""))</f>
        <v/>
      </c>
      <c r="G165" s="8" t="n"/>
      <c r="I165" s="6" t="n"/>
    </row>
    <row r="166">
      <c r="A166" s="6" t="n"/>
      <c r="D166" s="7">
        <f>IF(C166="","",IFERROR(VLOOKUP(C166,'Müşteriler'!A:C,3,FALSE),""))</f>
        <v/>
      </c>
      <c r="G166" s="8" t="n"/>
      <c r="I166" s="6" t="n"/>
    </row>
    <row r="167">
      <c r="A167" s="6" t="n"/>
      <c r="D167" s="7">
        <f>IF(C167="","",IFERROR(VLOOKUP(C167,'Müşteriler'!A:C,3,FALSE),""))</f>
        <v/>
      </c>
      <c r="G167" s="8" t="n"/>
      <c r="I167" s="6" t="n"/>
    </row>
    <row r="168">
      <c r="A168" s="6" t="n"/>
      <c r="D168" s="7">
        <f>IF(C168="","",IFERROR(VLOOKUP(C168,'Müşteriler'!A:C,3,FALSE),""))</f>
        <v/>
      </c>
      <c r="G168" s="8" t="n"/>
      <c r="I168" s="6" t="n"/>
    </row>
    <row r="169">
      <c r="A169" s="6" t="n"/>
      <c r="D169" s="7">
        <f>IF(C169="","",IFERROR(VLOOKUP(C169,'Müşteriler'!A:C,3,FALSE),""))</f>
        <v/>
      </c>
      <c r="G169" s="8" t="n"/>
      <c r="I169" s="6" t="n"/>
    </row>
    <row r="170">
      <c r="A170" s="6" t="n"/>
      <c r="D170" s="7">
        <f>IF(C170="","",IFERROR(VLOOKUP(C170,'Müşteriler'!A:C,3,FALSE),""))</f>
        <v/>
      </c>
      <c r="G170" s="8" t="n"/>
      <c r="I170" s="6" t="n"/>
    </row>
    <row r="171">
      <c r="A171" s="6" t="n"/>
      <c r="D171" s="7">
        <f>IF(C171="","",IFERROR(VLOOKUP(C171,'Müşteriler'!A:C,3,FALSE),""))</f>
        <v/>
      </c>
      <c r="G171" s="8" t="n"/>
      <c r="I171" s="6" t="n"/>
    </row>
    <row r="172">
      <c r="A172" s="6" t="n"/>
      <c r="D172" s="7">
        <f>IF(C172="","",IFERROR(VLOOKUP(C172,'Müşteriler'!A:C,3,FALSE),""))</f>
        <v/>
      </c>
      <c r="G172" s="8" t="n"/>
      <c r="I172" s="6" t="n"/>
    </row>
    <row r="173">
      <c r="A173" s="6" t="n"/>
      <c r="D173" s="7">
        <f>IF(C173="","",IFERROR(VLOOKUP(C173,'Müşteriler'!A:C,3,FALSE),""))</f>
        <v/>
      </c>
      <c r="G173" s="8" t="n"/>
      <c r="I173" s="6" t="n"/>
    </row>
    <row r="174">
      <c r="A174" s="6" t="n"/>
      <c r="D174" s="7">
        <f>IF(C174="","",IFERROR(VLOOKUP(C174,'Müşteriler'!A:C,3,FALSE),""))</f>
        <v/>
      </c>
      <c r="G174" s="8" t="n"/>
      <c r="I174" s="6" t="n"/>
    </row>
    <row r="175">
      <c r="A175" s="6" t="n"/>
      <c r="D175" s="7">
        <f>IF(C175="","",IFERROR(VLOOKUP(C175,'Müşteriler'!A:C,3,FALSE),""))</f>
        <v/>
      </c>
      <c r="G175" s="8" t="n"/>
      <c r="I175" s="6" t="n"/>
    </row>
    <row r="176">
      <c r="A176" s="6" t="n"/>
      <c r="D176" s="7">
        <f>IF(C176="","",IFERROR(VLOOKUP(C176,'Müşteriler'!A:C,3,FALSE),""))</f>
        <v/>
      </c>
      <c r="G176" s="8" t="n"/>
      <c r="I176" s="6" t="n"/>
    </row>
    <row r="177">
      <c r="A177" s="6" t="n"/>
      <c r="D177" s="7">
        <f>IF(C177="","",IFERROR(VLOOKUP(C177,'Müşteriler'!A:C,3,FALSE),""))</f>
        <v/>
      </c>
      <c r="G177" s="8" t="n"/>
      <c r="I177" s="6" t="n"/>
    </row>
    <row r="178">
      <c r="A178" s="6" t="n"/>
      <c r="D178" s="7">
        <f>IF(C178="","",IFERROR(VLOOKUP(C178,'Müşteriler'!A:C,3,FALSE),""))</f>
        <v/>
      </c>
      <c r="G178" s="8" t="n"/>
      <c r="I178" s="6" t="n"/>
    </row>
    <row r="179">
      <c r="A179" s="6" t="n"/>
      <c r="D179" s="7">
        <f>IF(C179="","",IFERROR(VLOOKUP(C179,'Müşteriler'!A:C,3,FALSE),""))</f>
        <v/>
      </c>
      <c r="G179" s="8" t="n"/>
      <c r="I179" s="6" t="n"/>
    </row>
    <row r="180">
      <c r="A180" s="6" t="n"/>
      <c r="D180" s="7">
        <f>IF(C180="","",IFERROR(VLOOKUP(C180,'Müşteriler'!A:C,3,FALSE),""))</f>
        <v/>
      </c>
      <c r="G180" s="8" t="n"/>
      <c r="I180" s="6" t="n"/>
    </row>
    <row r="181">
      <c r="A181" s="6" t="n"/>
      <c r="D181" s="7">
        <f>IF(C181="","",IFERROR(VLOOKUP(C181,'Müşteriler'!A:C,3,FALSE),""))</f>
        <v/>
      </c>
      <c r="G181" s="8" t="n"/>
      <c r="I181" s="6" t="n"/>
    </row>
    <row r="182">
      <c r="A182" s="6" t="n"/>
      <c r="D182" s="7">
        <f>IF(C182="","",IFERROR(VLOOKUP(C182,'Müşteriler'!A:C,3,FALSE),""))</f>
        <v/>
      </c>
      <c r="G182" s="8" t="n"/>
      <c r="I182" s="6" t="n"/>
    </row>
    <row r="183">
      <c r="A183" s="6" t="n"/>
      <c r="D183" s="7">
        <f>IF(C183="","",IFERROR(VLOOKUP(C183,'Müşteriler'!A:C,3,FALSE),""))</f>
        <v/>
      </c>
      <c r="G183" s="8" t="n"/>
      <c r="I183" s="6" t="n"/>
    </row>
    <row r="184">
      <c r="A184" s="6" t="n"/>
      <c r="D184" s="7">
        <f>IF(C184="","",IFERROR(VLOOKUP(C184,'Müşteriler'!A:C,3,FALSE),""))</f>
        <v/>
      </c>
      <c r="G184" s="8" t="n"/>
      <c r="I184" s="6" t="n"/>
    </row>
    <row r="185">
      <c r="A185" s="6" t="n"/>
      <c r="D185" s="7">
        <f>IF(C185="","",IFERROR(VLOOKUP(C185,'Müşteriler'!A:C,3,FALSE),""))</f>
        <v/>
      </c>
      <c r="G185" s="8" t="n"/>
      <c r="I185" s="6" t="n"/>
    </row>
    <row r="186">
      <c r="A186" s="6" t="n"/>
      <c r="D186" s="7">
        <f>IF(C186="","",IFERROR(VLOOKUP(C186,'Müşteriler'!A:C,3,FALSE),""))</f>
        <v/>
      </c>
      <c r="G186" s="8" t="n"/>
      <c r="I186" s="6" t="n"/>
    </row>
    <row r="187">
      <c r="A187" s="6" t="n"/>
      <c r="D187" s="7">
        <f>IF(C187="","",IFERROR(VLOOKUP(C187,'Müşteriler'!A:C,3,FALSE),""))</f>
        <v/>
      </c>
      <c r="G187" s="8" t="n"/>
      <c r="I187" s="6" t="n"/>
    </row>
    <row r="188">
      <c r="A188" s="6" t="n"/>
      <c r="D188" s="7">
        <f>IF(C188="","",IFERROR(VLOOKUP(C188,'Müşteriler'!A:C,3,FALSE),""))</f>
        <v/>
      </c>
      <c r="G188" s="8" t="n"/>
      <c r="I188" s="6" t="n"/>
    </row>
    <row r="189">
      <c r="A189" s="6" t="n"/>
      <c r="D189" s="7">
        <f>IF(C189="","",IFERROR(VLOOKUP(C189,'Müşteriler'!A:C,3,FALSE),""))</f>
        <v/>
      </c>
      <c r="G189" s="8" t="n"/>
      <c r="I189" s="6" t="n"/>
    </row>
    <row r="190">
      <c r="A190" s="6" t="n"/>
      <c r="D190" s="7">
        <f>IF(C190="","",IFERROR(VLOOKUP(C190,'Müşteriler'!A:C,3,FALSE),""))</f>
        <v/>
      </c>
      <c r="G190" s="8" t="n"/>
      <c r="I190" s="6" t="n"/>
    </row>
    <row r="191">
      <c r="A191" s="6" t="n"/>
      <c r="D191" s="7">
        <f>IF(C191="","",IFERROR(VLOOKUP(C191,'Müşteriler'!A:C,3,FALSE),""))</f>
        <v/>
      </c>
      <c r="G191" s="8" t="n"/>
      <c r="I191" s="6" t="n"/>
    </row>
    <row r="192">
      <c r="A192" s="6" t="n"/>
      <c r="D192" s="7">
        <f>IF(C192="","",IFERROR(VLOOKUP(C192,'Müşteriler'!A:C,3,FALSE),""))</f>
        <v/>
      </c>
      <c r="G192" s="8" t="n"/>
      <c r="I192" s="6" t="n"/>
    </row>
    <row r="193">
      <c r="A193" s="6" t="n"/>
      <c r="D193" s="7">
        <f>IF(C193="","",IFERROR(VLOOKUP(C193,'Müşteriler'!A:C,3,FALSE),""))</f>
        <v/>
      </c>
      <c r="G193" s="8" t="n"/>
      <c r="I193" s="6" t="n"/>
    </row>
    <row r="194">
      <c r="A194" s="6" t="n"/>
      <c r="D194" s="7">
        <f>IF(C194="","",IFERROR(VLOOKUP(C194,'Müşteriler'!A:C,3,FALSE),""))</f>
        <v/>
      </c>
      <c r="G194" s="8" t="n"/>
      <c r="I194" s="6" t="n"/>
    </row>
    <row r="195">
      <c r="A195" s="6" t="n"/>
      <c r="D195" s="7">
        <f>IF(C195="","",IFERROR(VLOOKUP(C195,'Müşteriler'!A:C,3,FALSE),""))</f>
        <v/>
      </c>
      <c r="G195" s="8" t="n"/>
      <c r="I195" s="6" t="n"/>
    </row>
    <row r="196">
      <c r="A196" s="6" t="n"/>
      <c r="D196" s="7">
        <f>IF(C196="","",IFERROR(VLOOKUP(C196,'Müşteriler'!A:C,3,FALSE),""))</f>
        <v/>
      </c>
      <c r="G196" s="8" t="n"/>
      <c r="I196" s="6" t="n"/>
    </row>
    <row r="197">
      <c r="A197" s="6" t="n"/>
      <c r="D197" s="7">
        <f>IF(C197="","",IFERROR(VLOOKUP(C197,'Müşteriler'!A:C,3,FALSE),""))</f>
        <v/>
      </c>
      <c r="G197" s="8" t="n"/>
      <c r="I197" s="6" t="n"/>
    </row>
    <row r="198">
      <c r="A198" s="6" t="n"/>
      <c r="D198" s="7">
        <f>IF(C198="","",IFERROR(VLOOKUP(C198,'Müşteriler'!A:C,3,FALSE),""))</f>
        <v/>
      </c>
      <c r="G198" s="8" t="n"/>
      <c r="I198" s="6" t="n"/>
    </row>
    <row r="199">
      <c r="A199" s="6" t="n"/>
      <c r="D199" s="7">
        <f>IF(C199="","",IFERROR(VLOOKUP(C199,'Müşteriler'!A:C,3,FALSE),""))</f>
        <v/>
      </c>
      <c r="G199" s="8" t="n"/>
      <c r="I199" s="6" t="n"/>
    </row>
    <row r="200">
      <c r="A200" s="6" t="n"/>
      <c r="D200" s="7">
        <f>IF(C200="","",IFERROR(VLOOKUP(C200,'Müşteriler'!A:C,3,FALSE),""))</f>
        <v/>
      </c>
      <c r="G200" s="8" t="n"/>
      <c r="I200" s="6" t="n"/>
    </row>
    <row r="201">
      <c r="A201" s="6" t="n"/>
      <c r="D201" s="7">
        <f>IF(C201="","",IFERROR(VLOOKUP(C201,'Müşteriler'!A:C,3,FALSE),""))</f>
        <v/>
      </c>
      <c r="G201" s="8" t="n"/>
      <c r="I201" s="6" t="n"/>
    </row>
    <row r="202">
      <c r="A202" s="6" t="n"/>
      <c r="D202" s="7">
        <f>IF(C202="","",IFERROR(VLOOKUP(C202,'Müşteriler'!A:C,3,FALSE),""))</f>
        <v/>
      </c>
      <c r="G202" s="8" t="n"/>
      <c r="I202" s="6" t="n"/>
    </row>
    <row r="203">
      <c r="A203" s="6" t="n"/>
      <c r="D203" s="7">
        <f>IF(C203="","",IFERROR(VLOOKUP(C203,'Müşteriler'!A:C,3,FALSE),""))</f>
        <v/>
      </c>
      <c r="G203" s="8" t="n"/>
      <c r="I203" s="6" t="n"/>
    </row>
    <row r="204">
      <c r="A204" s="6" t="n"/>
      <c r="D204" s="7">
        <f>IF(C204="","",IFERROR(VLOOKUP(C204,'Müşteriler'!A:C,3,FALSE),""))</f>
        <v/>
      </c>
      <c r="G204" s="8" t="n"/>
      <c r="I204" s="6" t="n"/>
    </row>
    <row r="205">
      <c r="A205" s="6" t="n"/>
      <c r="D205" s="7">
        <f>IF(C205="","",IFERROR(VLOOKUP(C205,'Müşteriler'!A:C,3,FALSE),""))</f>
        <v/>
      </c>
      <c r="G205" s="8" t="n"/>
      <c r="I205" s="6" t="n"/>
    </row>
    <row r="206">
      <c r="A206" s="6" t="n"/>
      <c r="D206" s="7">
        <f>IF(C206="","",IFERROR(VLOOKUP(C206,'Müşteriler'!A:C,3,FALSE),""))</f>
        <v/>
      </c>
      <c r="G206" s="8" t="n"/>
      <c r="I206" s="6" t="n"/>
    </row>
    <row r="207">
      <c r="A207" s="6" t="n"/>
      <c r="D207" s="7">
        <f>IF(C207="","",IFERROR(VLOOKUP(C207,'Müşteriler'!A:C,3,FALSE),""))</f>
        <v/>
      </c>
      <c r="G207" s="8" t="n"/>
      <c r="I207" s="6" t="n"/>
    </row>
    <row r="208">
      <c r="A208" s="6" t="n"/>
      <c r="D208" s="7">
        <f>IF(C208="","",IFERROR(VLOOKUP(C208,'Müşteriler'!A:C,3,FALSE),""))</f>
        <v/>
      </c>
      <c r="G208" s="8" t="n"/>
      <c r="I208" s="6" t="n"/>
    </row>
    <row r="209">
      <c r="A209" s="6" t="n"/>
      <c r="D209" s="7">
        <f>IF(C209="","",IFERROR(VLOOKUP(C209,'Müşteriler'!A:C,3,FALSE),""))</f>
        <v/>
      </c>
      <c r="G209" s="8" t="n"/>
      <c r="I209" s="6" t="n"/>
    </row>
    <row r="210">
      <c r="A210" s="6" t="n"/>
      <c r="D210" s="7">
        <f>IF(C210="","",IFERROR(VLOOKUP(C210,'Müşteriler'!A:C,3,FALSE),""))</f>
        <v/>
      </c>
      <c r="G210" s="8" t="n"/>
      <c r="I210" s="6" t="n"/>
    </row>
    <row r="211">
      <c r="A211" s="6" t="n"/>
      <c r="D211" s="7">
        <f>IF(C211="","",IFERROR(VLOOKUP(C211,'Müşteriler'!A:C,3,FALSE),""))</f>
        <v/>
      </c>
      <c r="G211" s="8" t="n"/>
      <c r="I211" s="6" t="n"/>
    </row>
    <row r="212">
      <c r="A212" s="6" t="n"/>
      <c r="D212" s="7">
        <f>IF(C212="","",IFERROR(VLOOKUP(C212,'Müşteriler'!A:C,3,FALSE),""))</f>
        <v/>
      </c>
      <c r="G212" s="8" t="n"/>
      <c r="I212" s="6" t="n"/>
    </row>
    <row r="213">
      <c r="A213" s="6" t="n"/>
      <c r="D213" s="7">
        <f>IF(C213="","",IFERROR(VLOOKUP(C213,'Müşteriler'!A:C,3,FALSE),""))</f>
        <v/>
      </c>
      <c r="G213" s="8" t="n"/>
      <c r="I213" s="6" t="n"/>
    </row>
    <row r="214">
      <c r="A214" s="6" t="n"/>
      <c r="D214" s="7">
        <f>IF(C214="","",IFERROR(VLOOKUP(C214,'Müşteriler'!A:C,3,FALSE),""))</f>
        <v/>
      </c>
      <c r="G214" s="8" t="n"/>
      <c r="I214" s="6" t="n"/>
    </row>
    <row r="215">
      <c r="A215" s="6" t="n"/>
      <c r="D215" s="7">
        <f>IF(C215="","",IFERROR(VLOOKUP(C215,'Müşteriler'!A:C,3,FALSE),""))</f>
        <v/>
      </c>
      <c r="G215" s="8" t="n"/>
      <c r="I215" s="6" t="n"/>
    </row>
    <row r="216">
      <c r="A216" s="6" t="n"/>
      <c r="D216" s="7">
        <f>IF(C216="","",IFERROR(VLOOKUP(C216,'Müşteriler'!A:C,3,FALSE),""))</f>
        <v/>
      </c>
      <c r="G216" s="8" t="n"/>
      <c r="I216" s="6" t="n"/>
    </row>
    <row r="217">
      <c r="A217" s="6" t="n"/>
      <c r="D217" s="7">
        <f>IF(C217="","",IFERROR(VLOOKUP(C217,'Müşteriler'!A:C,3,FALSE),""))</f>
        <v/>
      </c>
      <c r="G217" s="8" t="n"/>
      <c r="I217" s="6" t="n"/>
    </row>
    <row r="218">
      <c r="A218" s="6" t="n"/>
      <c r="D218" s="7">
        <f>IF(C218="","",IFERROR(VLOOKUP(C218,'Müşteriler'!A:C,3,FALSE),""))</f>
        <v/>
      </c>
      <c r="G218" s="8" t="n"/>
      <c r="I218" s="6" t="n"/>
    </row>
    <row r="219">
      <c r="A219" s="6" t="n"/>
      <c r="D219" s="7">
        <f>IF(C219="","",IFERROR(VLOOKUP(C219,'Müşteriler'!A:C,3,FALSE),""))</f>
        <v/>
      </c>
      <c r="G219" s="8" t="n"/>
      <c r="I219" s="6" t="n"/>
    </row>
    <row r="220">
      <c r="A220" s="6" t="n"/>
      <c r="D220" s="7">
        <f>IF(C220="","",IFERROR(VLOOKUP(C220,'Müşteriler'!A:C,3,FALSE),""))</f>
        <v/>
      </c>
      <c r="G220" s="8" t="n"/>
      <c r="I220" s="6" t="n"/>
    </row>
    <row r="221">
      <c r="A221" s="6" t="n"/>
      <c r="D221" s="7">
        <f>IF(C221="","",IFERROR(VLOOKUP(C221,'Müşteriler'!A:C,3,FALSE),""))</f>
        <v/>
      </c>
      <c r="G221" s="8" t="n"/>
      <c r="I221" s="6" t="n"/>
    </row>
    <row r="222">
      <c r="A222" s="6" t="n"/>
      <c r="D222" s="7">
        <f>IF(C222="","",IFERROR(VLOOKUP(C222,'Müşteriler'!A:C,3,FALSE),""))</f>
        <v/>
      </c>
      <c r="G222" s="8" t="n"/>
      <c r="I222" s="6" t="n"/>
    </row>
    <row r="223">
      <c r="A223" s="6" t="n"/>
      <c r="D223" s="7">
        <f>IF(C223="","",IFERROR(VLOOKUP(C223,'Müşteriler'!A:C,3,FALSE),""))</f>
        <v/>
      </c>
      <c r="G223" s="8" t="n"/>
      <c r="I223" s="6" t="n"/>
    </row>
    <row r="224">
      <c r="A224" s="6" t="n"/>
      <c r="D224" s="7">
        <f>IF(C224="","",IFERROR(VLOOKUP(C224,'Müşteriler'!A:C,3,FALSE),""))</f>
        <v/>
      </c>
      <c r="G224" s="8" t="n"/>
      <c r="I224" s="6" t="n"/>
    </row>
    <row r="225">
      <c r="A225" s="6" t="n"/>
      <c r="D225" s="7">
        <f>IF(C225="","",IFERROR(VLOOKUP(C225,'Müşteriler'!A:C,3,FALSE),""))</f>
        <v/>
      </c>
      <c r="G225" s="8" t="n"/>
      <c r="I225" s="6" t="n"/>
    </row>
    <row r="226">
      <c r="A226" s="6" t="n"/>
      <c r="D226" s="7">
        <f>IF(C226="","",IFERROR(VLOOKUP(C226,'Müşteriler'!A:C,3,FALSE),""))</f>
        <v/>
      </c>
      <c r="G226" s="8" t="n"/>
      <c r="I226" s="6" t="n"/>
    </row>
    <row r="227">
      <c r="A227" s="6" t="n"/>
      <c r="D227" s="7">
        <f>IF(C227="","",IFERROR(VLOOKUP(C227,'Müşteriler'!A:C,3,FALSE),""))</f>
        <v/>
      </c>
      <c r="G227" s="8" t="n"/>
      <c r="I227" s="6" t="n"/>
    </row>
    <row r="228">
      <c r="A228" s="6" t="n"/>
      <c r="D228" s="7">
        <f>IF(C228="","",IFERROR(VLOOKUP(C228,'Müşteriler'!A:C,3,FALSE),""))</f>
        <v/>
      </c>
      <c r="G228" s="8" t="n"/>
      <c r="I228" s="6" t="n"/>
    </row>
    <row r="229">
      <c r="A229" s="6" t="n"/>
      <c r="D229" s="7">
        <f>IF(C229="","",IFERROR(VLOOKUP(C229,'Müşteriler'!A:C,3,FALSE),""))</f>
        <v/>
      </c>
      <c r="G229" s="8" t="n"/>
      <c r="I229" s="6" t="n"/>
    </row>
    <row r="230">
      <c r="A230" s="6" t="n"/>
      <c r="D230" s="7">
        <f>IF(C230="","",IFERROR(VLOOKUP(C230,'Müşteriler'!A:C,3,FALSE),""))</f>
        <v/>
      </c>
      <c r="G230" s="8" t="n"/>
      <c r="I230" s="6" t="n"/>
    </row>
    <row r="231">
      <c r="A231" s="6" t="n"/>
      <c r="D231" s="7">
        <f>IF(C231="","",IFERROR(VLOOKUP(C231,'Müşteriler'!A:C,3,FALSE),""))</f>
        <v/>
      </c>
      <c r="G231" s="8" t="n"/>
      <c r="I231" s="6" t="n"/>
    </row>
    <row r="232">
      <c r="A232" s="6" t="n"/>
      <c r="D232" s="7">
        <f>IF(C232="","",IFERROR(VLOOKUP(C232,'Müşteriler'!A:C,3,FALSE),""))</f>
        <v/>
      </c>
      <c r="G232" s="8" t="n"/>
      <c r="I232" s="6" t="n"/>
    </row>
    <row r="233">
      <c r="A233" s="6" t="n"/>
      <c r="D233" s="7">
        <f>IF(C233="","",IFERROR(VLOOKUP(C233,'Müşteriler'!A:C,3,FALSE),""))</f>
        <v/>
      </c>
      <c r="G233" s="8" t="n"/>
      <c r="I233" s="6" t="n"/>
    </row>
    <row r="234">
      <c r="A234" s="6" t="n"/>
      <c r="D234" s="7">
        <f>IF(C234="","",IFERROR(VLOOKUP(C234,'Müşteriler'!A:C,3,FALSE),""))</f>
        <v/>
      </c>
      <c r="G234" s="8" t="n"/>
      <c r="I234" s="6" t="n"/>
    </row>
    <row r="235">
      <c r="A235" s="6" t="n"/>
      <c r="D235" s="7">
        <f>IF(C235="","",IFERROR(VLOOKUP(C235,'Müşteriler'!A:C,3,FALSE),""))</f>
        <v/>
      </c>
      <c r="G235" s="8" t="n"/>
      <c r="I235" s="6" t="n"/>
    </row>
    <row r="236">
      <c r="A236" s="6" t="n"/>
      <c r="D236" s="7">
        <f>IF(C236="","",IFERROR(VLOOKUP(C236,'Müşteriler'!A:C,3,FALSE),""))</f>
        <v/>
      </c>
      <c r="G236" s="8" t="n"/>
      <c r="I236" s="6" t="n"/>
    </row>
    <row r="237">
      <c r="A237" s="6" t="n"/>
      <c r="D237" s="7">
        <f>IF(C237="","",IFERROR(VLOOKUP(C237,'Müşteriler'!A:C,3,FALSE),""))</f>
        <v/>
      </c>
      <c r="G237" s="8" t="n"/>
      <c r="I237" s="6" t="n"/>
    </row>
    <row r="238">
      <c r="A238" s="6" t="n"/>
      <c r="D238" s="7">
        <f>IF(C238="","",IFERROR(VLOOKUP(C238,'Müşteriler'!A:C,3,FALSE),""))</f>
        <v/>
      </c>
      <c r="G238" s="8" t="n"/>
      <c r="I238" s="6" t="n"/>
    </row>
    <row r="239">
      <c r="A239" s="6" t="n"/>
      <c r="D239" s="7">
        <f>IF(C239="","",IFERROR(VLOOKUP(C239,'Müşteriler'!A:C,3,FALSE),""))</f>
        <v/>
      </c>
      <c r="G239" s="8" t="n"/>
      <c r="I239" s="6" t="n"/>
    </row>
    <row r="240">
      <c r="A240" s="6" t="n"/>
      <c r="D240" s="7">
        <f>IF(C240="","",IFERROR(VLOOKUP(C240,'Müşteriler'!A:C,3,FALSE),""))</f>
        <v/>
      </c>
      <c r="G240" s="8" t="n"/>
      <c r="I240" s="6" t="n"/>
    </row>
    <row r="241">
      <c r="A241" s="6" t="n"/>
      <c r="D241" s="7">
        <f>IF(C241="","",IFERROR(VLOOKUP(C241,'Müşteriler'!A:C,3,FALSE),""))</f>
        <v/>
      </c>
      <c r="G241" s="8" t="n"/>
      <c r="I241" s="6" t="n"/>
    </row>
    <row r="242">
      <c r="A242" s="6" t="n"/>
      <c r="D242" s="7">
        <f>IF(C242="","",IFERROR(VLOOKUP(C242,'Müşteriler'!A:C,3,FALSE),""))</f>
        <v/>
      </c>
      <c r="G242" s="8" t="n"/>
      <c r="I242" s="6" t="n"/>
    </row>
    <row r="243">
      <c r="A243" s="6" t="n"/>
      <c r="D243" s="7">
        <f>IF(C243="","",IFERROR(VLOOKUP(C243,'Müşteriler'!A:C,3,FALSE),""))</f>
        <v/>
      </c>
      <c r="G243" s="8" t="n"/>
      <c r="I243" s="6" t="n"/>
    </row>
    <row r="244">
      <c r="A244" s="6" t="n"/>
      <c r="D244" s="7">
        <f>IF(C244="","",IFERROR(VLOOKUP(C244,'Müşteriler'!A:C,3,FALSE),""))</f>
        <v/>
      </c>
      <c r="G244" s="8" t="n"/>
      <c r="I244" s="6" t="n"/>
    </row>
    <row r="245">
      <c r="A245" s="6" t="n"/>
      <c r="D245" s="7">
        <f>IF(C245="","",IFERROR(VLOOKUP(C245,'Müşteriler'!A:C,3,FALSE),""))</f>
        <v/>
      </c>
      <c r="G245" s="8" t="n"/>
      <c r="I245" s="6" t="n"/>
    </row>
    <row r="246">
      <c r="A246" s="6" t="n"/>
      <c r="D246" s="7">
        <f>IF(C246="","",IFERROR(VLOOKUP(C246,'Müşteriler'!A:C,3,FALSE),""))</f>
        <v/>
      </c>
      <c r="G246" s="8" t="n"/>
      <c r="I246" s="6" t="n"/>
    </row>
    <row r="247">
      <c r="A247" s="6" t="n"/>
      <c r="D247" s="7">
        <f>IF(C247="","",IFERROR(VLOOKUP(C247,'Müşteriler'!A:C,3,FALSE),""))</f>
        <v/>
      </c>
      <c r="G247" s="8" t="n"/>
      <c r="I247" s="6" t="n"/>
    </row>
    <row r="248">
      <c r="A248" s="6" t="n"/>
      <c r="D248" s="7">
        <f>IF(C248="","",IFERROR(VLOOKUP(C248,'Müşteriler'!A:C,3,FALSE),""))</f>
        <v/>
      </c>
      <c r="G248" s="8" t="n"/>
      <c r="I248" s="6" t="n"/>
    </row>
    <row r="249">
      <c r="A249" s="6" t="n"/>
      <c r="D249" s="7">
        <f>IF(C249="","",IFERROR(VLOOKUP(C249,'Müşteriler'!A:C,3,FALSE),""))</f>
        <v/>
      </c>
      <c r="G249" s="8" t="n"/>
      <c r="I249" s="6" t="n"/>
    </row>
    <row r="250">
      <c r="A250" s="6" t="n"/>
      <c r="D250" s="7">
        <f>IF(C250="","",IFERROR(VLOOKUP(C250,'Müşteriler'!A:C,3,FALSE),""))</f>
        <v/>
      </c>
      <c r="G250" s="8" t="n"/>
      <c r="I250" s="6" t="n"/>
    </row>
    <row r="251">
      <c r="A251" s="6" t="n"/>
      <c r="D251" s="7">
        <f>IF(C251="","",IFERROR(VLOOKUP(C251,'Müşteriler'!A:C,3,FALSE),""))</f>
        <v/>
      </c>
      <c r="G251" s="8" t="n"/>
      <c r="I251" s="6" t="n"/>
    </row>
    <row r="252">
      <c r="A252" s="6" t="n"/>
      <c r="D252" s="7">
        <f>IF(C252="","",IFERROR(VLOOKUP(C252,'Müşteriler'!A:C,3,FALSE),""))</f>
        <v/>
      </c>
      <c r="G252" s="8" t="n"/>
      <c r="I252" s="6" t="n"/>
    </row>
    <row r="253">
      <c r="A253" s="6" t="n"/>
      <c r="D253" s="7">
        <f>IF(C253="","",IFERROR(VLOOKUP(C253,'Müşteriler'!A:C,3,FALSE),""))</f>
        <v/>
      </c>
      <c r="G253" s="8" t="n"/>
      <c r="I253" s="6" t="n"/>
    </row>
    <row r="254">
      <c r="A254" s="6" t="n"/>
      <c r="D254" s="7">
        <f>IF(C254="","",IFERROR(VLOOKUP(C254,'Müşteriler'!A:C,3,FALSE),""))</f>
        <v/>
      </c>
      <c r="G254" s="8" t="n"/>
      <c r="I254" s="6" t="n"/>
    </row>
    <row r="255">
      <c r="A255" s="6" t="n"/>
      <c r="D255" s="7">
        <f>IF(C255="","",IFERROR(VLOOKUP(C255,'Müşteriler'!A:C,3,FALSE),""))</f>
        <v/>
      </c>
      <c r="G255" s="8" t="n"/>
      <c r="I255" s="6" t="n"/>
    </row>
    <row r="256">
      <c r="A256" s="6" t="n"/>
      <c r="D256" s="7">
        <f>IF(C256="","",IFERROR(VLOOKUP(C256,'Müşteriler'!A:C,3,FALSE),""))</f>
        <v/>
      </c>
      <c r="G256" s="8" t="n"/>
      <c r="I256" s="6" t="n"/>
    </row>
    <row r="257">
      <c r="A257" s="6" t="n"/>
      <c r="D257" s="7">
        <f>IF(C257="","",IFERROR(VLOOKUP(C257,'Müşteriler'!A:C,3,FALSE),""))</f>
        <v/>
      </c>
      <c r="G257" s="8" t="n"/>
      <c r="I257" s="6" t="n"/>
    </row>
    <row r="258">
      <c r="A258" s="6" t="n"/>
      <c r="D258" s="7">
        <f>IF(C258="","",IFERROR(VLOOKUP(C258,'Müşteriler'!A:C,3,FALSE),""))</f>
        <v/>
      </c>
      <c r="G258" s="8" t="n"/>
      <c r="I258" s="6" t="n"/>
    </row>
    <row r="259">
      <c r="A259" s="6" t="n"/>
      <c r="D259" s="7">
        <f>IF(C259="","",IFERROR(VLOOKUP(C259,'Müşteriler'!A:C,3,FALSE),""))</f>
        <v/>
      </c>
      <c r="G259" s="8" t="n"/>
      <c r="I259" s="6" t="n"/>
    </row>
    <row r="260">
      <c r="A260" s="6" t="n"/>
      <c r="D260" s="7">
        <f>IF(C260="","",IFERROR(VLOOKUP(C260,'Müşteriler'!A:C,3,FALSE),""))</f>
        <v/>
      </c>
      <c r="G260" s="8" t="n"/>
      <c r="I260" s="6" t="n"/>
    </row>
    <row r="261">
      <c r="A261" s="6" t="n"/>
      <c r="D261" s="7">
        <f>IF(C261="","",IFERROR(VLOOKUP(C261,'Müşteriler'!A:C,3,FALSE),""))</f>
        <v/>
      </c>
      <c r="G261" s="8" t="n"/>
      <c r="I261" s="6" t="n"/>
    </row>
    <row r="262">
      <c r="A262" s="6" t="n"/>
      <c r="D262" s="7">
        <f>IF(C262="","",IFERROR(VLOOKUP(C262,'Müşteriler'!A:C,3,FALSE),""))</f>
        <v/>
      </c>
      <c r="G262" s="8" t="n"/>
      <c r="I262" s="6" t="n"/>
    </row>
    <row r="263">
      <c r="A263" s="6" t="n"/>
      <c r="D263" s="7">
        <f>IF(C263="","",IFERROR(VLOOKUP(C263,'Müşteriler'!A:C,3,FALSE),""))</f>
        <v/>
      </c>
      <c r="G263" s="8" t="n"/>
      <c r="I263" s="6" t="n"/>
    </row>
    <row r="264">
      <c r="A264" s="6" t="n"/>
      <c r="D264" s="7">
        <f>IF(C264="","",IFERROR(VLOOKUP(C264,'Müşteriler'!A:C,3,FALSE),""))</f>
        <v/>
      </c>
      <c r="G264" s="8" t="n"/>
      <c r="I264" s="6" t="n"/>
    </row>
    <row r="265">
      <c r="A265" s="6" t="n"/>
      <c r="D265" s="7">
        <f>IF(C265="","",IFERROR(VLOOKUP(C265,'Müşteriler'!A:C,3,FALSE),""))</f>
        <v/>
      </c>
      <c r="G265" s="8" t="n"/>
      <c r="I265" s="6" t="n"/>
    </row>
    <row r="266">
      <c r="A266" s="6" t="n"/>
      <c r="D266" s="7">
        <f>IF(C266="","",IFERROR(VLOOKUP(C266,'Müşteriler'!A:C,3,FALSE),""))</f>
        <v/>
      </c>
      <c r="G266" s="8" t="n"/>
      <c r="I266" s="6" t="n"/>
    </row>
    <row r="267">
      <c r="A267" s="6" t="n"/>
      <c r="D267" s="7">
        <f>IF(C267="","",IFERROR(VLOOKUP(C267,'Müşteriler'!A:C,3,FALSE),""))</f>
        <v/>
      </c>
      <c r="G267" s="8" t="n"/>
      <c r="I267" s="6" t="n"/>
    </row>
    <row r="268">
      <c r="A268" s="6" t="n"/>
      <c r="D268" s="7">
        <f>IF(C268="","",IFERROR(VLOOKUP(C268,'Müşteriler'!A:C,3,FALSE),""))</f>
        <v/>
      </c>
      <c r="G268" s="8" t="n"/>
      <c r="I268" s="6" t="n"/>
    </row>
    <row r="269">
      <c r="A269" s="6" t="n"/>
      <c r="D269" s="7">
        <f>IF(C269="","",IFERROR(VLOOKUP(C269,'Müşteriler'!A:C,3,FALSE),""))</f>
        <v/>
      </c>
      <c r="G269" s="8" t="n"/>
      <c r="I269" s="6" t="n"/>
    </row>
    <row r="270">
      <c r="A270" s="6" t="n"/>
      <c r="D270" s="7">
        <f>IF(C270="","",IFERROR(VLOOKUP(C270,'Müşteriler'!A:C,3,FALSE),""))</f>
        <v/>
      </c>
      <c r="G270" s="8" t="n"/>
      <c r="I270" s="6" t="n"/>
    </row>
    <row r="271">
      <c r="A271" s="6" t="n"/>
      <c r="D271" s="7">
        <f>IF(C271="","",IFERROR(VLOOKUP(C271,'Müşteriler'!A:C,3,FALSE),""))</f>
        <v/>
      </c>
      <c r="G271" s="8" t="n"/>
      <c r="I271" s="6" t="n"/>
    </row>
    <row r="272">
      <c r="A272" s="6" t="n"/>
      <c r="D272" s="7">
        <f>IF(C272="","",IFERROR(VLOOKUP(C272,'Müşteriler'!A:C,3,FALSE),""))</f>
        <v/>
      </c>
      <c r="G272" s="8" t="n"/>
      <c r="I272" s="6" t="n"/>
    </row>
    <row r="273">
      <c r="A273" s="6" t="n"/>
      <c r="D273" s="7">
        <f>IF(C273="","",IFERROR(VLOOKUP(C273,'Müşteriler'!A:C,3,FALSE),""))</f>
        <v/>
      </c>
      <c r="G273" s="8" t="n"/>
      <c r="I273" s="6" t="n"/>
    </row>
    <row r="274">
      <c r="A274" s="6" t="n"/>
      <c r="D274" s="7">
        <f>IF(C274="","",IFERROR(VLOOKUP(C274,'Müşteriler'!A:C,3,FALSE),""))</f>
        <v/>
      </c>
      <c r="G274" s="8" t="n"/>
      <c r="I274" s="6" t="n"/>
    </row>
    <row r="275">
      <c r="A275" s="6" t="n"/>
      <c r="D275" s="7">
        <f>IF(C275="","",IFERROR(VLOOKUP(C275,'Müşteriler'!A:C,3,FALSE),""))</f>
        <v/>
      </c>
      <c r="G275" s="8" t="n"/>
      <c r="I275" s="6" t="n"/>
    </row>
    <row r="276">
      <c r="A276" s="6" t="n"/>
      <c r="D276" s="7">
        <f>IF(C276="","",IFERROR(VLOOKUP(C276,'Müşteriler'!A:C,3,FALSE),""))</f>
        <v/>
      </c>
      <c r="G276" s="8" t="n"/>
      <c r="I276" s="6" t="n"/>
    </row>
    <row r="277">
      <c r="A277" s="6" t="n"/>
      <c r="D277" s="7">
        <f>IF(C277="","",IFERROR(VLOOKUP(C277,'Müşteriler'!A:C,3,FALSE),""))</f>
        <v/>
      </c>
      <c r="G277" s="8" t="n"/>
      <c r="I277" s="6" t="n"/>
    </row>
    <row r="278">
      <c r="A278" s="6" t="n"/>
      <c r="D278" s="7">
        <f>IF(C278="","",IFERROR(VLOOKUP(C278,'Müşteriler'!A:C,3,FALSE),""))</f>
        <v/>
      </c>
      <c r="G278" s="8" t="n"/>
      <c r="I278" s="6" t="n"/>
    </row>
    <row r="279">
      <c r="A279" s="6" t="n"/>
      <c r="D279" s="7">
        <f>IF(C279="","",IFERROR(VLOOKUP(C279,'Müşteriler'!A:C,3,FALSE),""))</f>
        <v/>
      </c>
      <c r="G279" s="8" t="n"/>
      <c r="I279" s="6" t="n"/>
    </row>
    <row r="280">
      <c r="A280" s="6" t="n"/>
      <c r="D280" s="7">
        <f>IF(C280="","",IFERROR(VLOOKUP(C280,'Müşteriler'!A:C,3,FALSE),""))</f>
        <v/>
      </c>
      <c r="G280" s="8" t="n"/>
      <c r="I280" s="6" t="n"/>
    </row>
    <row r="281">
      <c r="A281" s="6" t="n"/>
      <c r="D281" s="7">
        <f>IF(C281="","",IFERROR(VLOOKUP(C281,'Müşteriler'!A:C,3,FALSE),""))</f>
        <v/>
      </c>
      <c r="G281" s="8" t="n"/>
      <c r="I281" s="6" t="n"/>
    </row>
    <row r="282">
      <c r="A282" s="6" t="n"/>
      <c r="D282" s="7">
        <f>IF(C282="","",IFERROR(VLOOKUP(C282,'Müşteriler'!A:C,3,FALSE),""))</f>
        <v/>
      </c>
      <c r="G282" s="8" t="n"/>
      <c r="I282" s="6" t="n"/>
    </row>
    <row r="283">
      <c r="A283" s="6" t="n"/>
      <c r="D283" s="7">
        <f>IF(C283="","",IFERROR(VLOOKUP(C283,'Müşteriler'!A:C,3,FALSE),""))</f>
        <v/>
      </c>
      <c r="G283" s="8" t="n"/>
      <c r="I283" s="6" t="n"/>
    </row>
    <row r="284">
      <c r="A284" s="6" t="n"/>
      <c r="D284" s="7">
        <f>IF(C284="","",IFERROR(VLOOKUP(C284,'Müşteriler'!A:C,3,FALSE),""))</f>
        <v/>
      </c>
      <c r="G284" s="8" t="n"/>
      <c r="I284" s="6" t="n"/>
    </row>
    <row r="285">
      <c r="A285" s="6" t="n"/>
      <c r="D285" s="7">
        <f>IF(C285="","",IFERROR(VLOOKUP(C285,'Müşteriler'!A:C,3,FALSE),""))</f>
        <v/>
      </c>
      <c r="G285" s="8" t="n"/>
      <c r="I285" s="6" t="n"/>
    </row>
    <row r="286">
      <c r="A286" s="6" t="n"/>
      <c r="D286" s="7">
        <f>IF(C286="","",IFERROR(VLOOKUP(C286,'Müşteriler'!A:C,3,FALSE),""))</f>
        <v/>
      </c>
      <c r="G286" s="8" t="n"/>
      <c r="I286" s="6" t="n"/>
    </row>
    <row r="287">
      <c r="A287" s="6" t="n"/>
      <c r="D287" s="7">
        <f>IF(C287="","",IFERROR(VLOOKUP(C287,'Müşteriler'!A:C,3,FALSE),""))</f>
        <v/>
      </c>
      <c r="G287" s="8" t="n"/>
      <c r="I287" s="6" t="n"/>
    </row>
    <row r="288">
      <c r="A288" s="6" t="n"/>
      <c r="D288" s="7">
        <f>IF(C288="","",IFERROR(VLOOKUP(C288,'Müşteriler'!A:C,3,FALSE),""))</f>
        <v/>
      </c>
      <c r="G288" s="8" t="n"/>
      <c r="I288" s="6" t="n"/>
    </row>
    <row r="289">
      <c r="A289" s="6" t="n"/>
      <c r="D289" s="7">
        <f>IF(C289="","",IFERROR(VLOOKUP(C289,'Müşteriler'!A:C,3,FALSE),""))</f>
        <v/>
      </c>
      <c r="G289" s="8" t="n"/>
      <c r="I289" s="6" t="n"/>
    </row>
    <row r="290">
      <c r="A290" s="6" t="n"/>
      <c r="D290" s="7">
        <f>IF(C290="","",IFERROR(VLOOKUP(C290,'Müşteriler'!A:C,3,FALSE),""))</f>
        <v/>
      </c>
      <c r="G290" s="8" t="n"/>
      <c r="I290" s="6" t="n"/>
    </row>
    <row r="291">
      <c r="A291" s="6" t="n"/>
      <c r="D291" s="7">
        <f>IF(C291="","",IFERROR(VLOOKUP(C291,'Müşteriler'!A:C,3,FALSE),""))</f>
        <v/>
      </c>
      <c r="G291" s="8" t="n"/>
      <c r="I291" s="6" t="n"/>
    </row>
    <row r="292">
      <c r="A292" s="6" t="n"/>
      <c r="D292" s="7">
        <f>IF(C292="","",IFERROR(VLOOKUP(C292,'Müşteriler'!A:C,3,FALSE),""))</f>
        <v/>
      </c>
      <c r="G292" s="8" t="n"/>
      <c r="I292" s="6" t="n"/>
    </row>
    <row r="293">
      <c r="A293" s="6" t="n"/>
      <c r="D293" s="7">
        <f>IF(C293="","",IFERROR(VLOOKUP(C293,'Müşteriler'!A:C,3,FALSE),""))</f>
        <v/>
      </c>
      <c r="G293" s="8" t="n"/>
      <c r="I293" s="6" t="n"/>
    </row>
    <row r="294">
      <c r="A294" s="6" t="n"/>
      <c r="D294" s="7">
        <f>IF(C294="","",IFERROR(VLOOKUP(C294,'Müşteriler'!A:C,3,FALSE),""))</f>
        <v/>
      </c>
      <c r="G294" s="8" t="n"/>
      <c r="I294" s="6" t="n"/>
    </row>
    <row r="295">
      <c r="A295" s="6" t="n"/>
      <c r="D295" s="7">
        <f>IF(C295="","",IFERROR(VLOOKUP(C295,'Müşteriler'!A:C,3,FALSE),""))</f>
        <v/>
      </c>
      <c r="G295" s="8" t="n"/>
      <c r="I295" s="6" t="n"/>
    </row>
    <row r="296">
      <c r="A296" s="6" t="n"/>
      <c r="D296" s="7">
        <f>IF(C296="","",IFERROR(VLOOKUP(C296,'Müşteriler'!A:C,3,FALSE),""))</f>
        <v/>
      </c>
      <c r="G296" s="8" t="n"/>
      <c r="I296" s="6" t="n"/>
    </row>
    <row r="297">
      <c r="A297" s="6" t="n"/>
      <c r="D297" s="7">
        <f>IF(C297="","",IFERROR(VLOOKUP(C297,'Müşteriler'!A:C,3,FALSE),""))</f>
        <v/>
      </c>
      <c r="G297" s="8" t="n"/>
      <c r="I297" s="6" t="n"/>
    </row>
    <row r="298">
      <c r="A298" s="6" t="n"/>
      <c r="D298" s="7">
        <f>IF(C298="","",IFERROR(VLOOKUP(C298,'Müşteriler'!A:C,3,FALSE),""))</f>
        <v/>
      </c>
      <c r="G298" s="8" t="n"/>
      <c r="I298" s="6" t="n"/>
    </row>
    <row r="299">
      <c r="A299" s="6" t="n"/>
      <c r="D299" s="7">
        <f>IF(C299="","",IFERROR(VLOOKUP(C299,'Müşteriler'!A:C,3,FALSE),""))</f>
        <v/>
      </c>
      <c r="G299" s="8" t="n"/>
      <c r="I299" s="6" t="n"/>
    </row>
    <row r="300">
      <c r="A300" s="6" t="n"/>
      <c r="D300" s="7">
        <f>IF(C300="","",IFERROR(VLOOKUP(C300,'Müşteriler'!A:C,3,FALSE),""))</f>
        <v/>
      </c>
      <c r="G300" s="8" t="n"/>
      <c r="I300" s="6" t="n"/>
    </row>
    <row r="301">
      <c r="A301" s="6" t="n"/>
      <c r="D301" s="7">
        <f>IF(C301="","",IFERROR(VLOOKUP(C301,'Müşteriler'!A:C,3,FALSE),""))</f>
        <v/>
      </c>
      <c r="G301" s="8" t="n"/>
      <c r="I301" s="6" t="n"/>
    </row>
    <row r="302">
      <c r="A302" s="6" t="n"/>
      <c r="D302" s="7">
        <f>IF(C302="","",IFERROR(VLOOKUP(C302,'Müşteriler'!A:C,3,FALSE),""))</f>
        <v/>
      </c>
      <c r="G302" s="8" t="n"/>
      <c r="I302" s="6" t="n"/>
    </row>
    <row r="303">
      <c r="A303" s="6" t="n"/>
      <c r="D303" s="7">
        <f>IF(C303="","",IFERROR(VLOOKUP(C303,'Müşteriler'!A:C,3,FALSE),""))</f>
        <v/>
      </c>
      <c r="G303" s="8" t="n"/>
      <c r="I303" s="6" t="n"/>
    </row>
    <row r="304">
      <c r="A304" s="6" t="n"/>
      <c r="D304" s="7">
        <f>IF(C304="","",IFERROR(VLOOKUP(C304,'Müşteriler'!A:C,3,FALSE),""))</f>
        <v/>
      </c>
      <c r="G304" s="8" t="n"/>
      <c r="I304" s="6" t="n"/>
    </row>
    <row r="305">
      <c r="A305" s="6" t="n"/>
      <c r="D305" s="7">
        <f>IF(C305="","",IFERROR(VLOOKUP(C305,'Müşteriler'!A:C,3,FALSE),""))</f>
        <v/>
      </c>
      <c r="G305" s="8" t="n"/>
      <c r="I305" s="6" t="n"/>
    </row>
    <row r="306">
      <c r="A306" s="6" t="n"/>
      <c r="D306" s="7">
        <f>IF(C306="","",IFERROR(VLOOKUP(C306,'Müşteriler'!A:C,3,FALSE),""))</f>
        <v/>
      </c>
      <c r="G306" s="8" t="n"/>
      <c r="I306" s="6" t="n"/>
    </row>
    <row r="307">
      <c r="A307" s="6" t="n"/>
      <c r="D307" s="7">
        <f>IF(C307="","",IFERROR(VLOOKUP(C307,'Müşteriler'!A:C,3,FALSE),""))</f>
        <v/>
      </c>
      <c r="G307" s="8" t="n"/>
      <c r="I307" s="6" t="n"/>
    </row>
    <row r="308">
      <c r="A308" s="6" t="n"/>
      <c r="D308" s="7">
        <f>IF(C308="","",IFERROR(VLOOKUP(C308,'Müşteriler'!A:C,3,FALSE),""))</f>
        <v/>
      </c>
      <c r="G308" s="8" t="n"/>
      <c r="I308" s="6" t="n"/>
    </row>
    <row r="309">
      <c r="A309" s="6" t="n"/>
      <c r="D309" s="7">
        <f>IF(C309="","",IFERROR(VLOOKUP(C309,'Müşteriler'!A:C,3,FALSE),""))</f>
        <v/>
      </c>
      <c r="G309" s="8" t="n"/>
      <c r="I309" s="6" t="n"/>
    </row>
    <row r="310">
      <c r="A310" s="6" t="n"/>
      <c r="D310" s="7">
        <f>IF(C310="","",IFERROR(VLOOKUP(C310,'Müşteriler'!A:C,3,FALSE),""))</f>
        <v/>
      </c>
      <c r="G310" s="8" t="n"/>
      <c r="I310" s="6" t="n"/>
    </row>
    <row r="311">
      <c r="A311" s="6" t="n"/>
      <c r="D311" s="7">
        <f>IF(C311="","",IFERROR(VLOOKUP(C311,'Müşteriler'!A:C,3,FALSE),""))</f>
        <v/>
      </c>
      <c r="G311" s="8" t="n"/>
      <c r="I311" s="6" t="n"/>
    </row>
    <row r="312">
      <c r="A312" s="6" t="n"/>
      <c r="D312" s="7">
        <f>IF(C312="","",IFERROR(VLOOKUP(C312,'Müşteriler'!A:C,3,FALSE),""))</f>
        <v/>
      </c>
      <c r="G312" s="8" t="n"/>
      <c r="I312" s="6" t="n"/>
    </row>
    <row r="313">
      <c r="A313" s="6" t="n"/>
      <c r="D313" s="7">
        <f>IF(C313="","",IFERROR(VLOOKUP(C313,'Müşteriler'!A:C,3,FALSE),""))</f>
        <v/>
      </c>
      <c r="G313" s="8" t="n"/>
      <c r="I313" s="6" t="n"/>
    </row>
    <row r="314">
      <c r="A314" s="6" t="n"/>
      <c r="D314" s="7">
        <f>IF(C314="","",IFERROR(VLOOKUP(C314,'Müşteriler'!A:C,3,FALSE),""))</f>
        <v/>
      </c>
      <c r="G314" s="8" t="n"/>
      <c r="I314" s="6" t="n"/>
    </row>
    <row r="315">
      <c r="A315" s="6" t="n"/>
      <c r="D315" s="7">
        <f>IF(C315="","",IFERROR(VLOOKUP(C315,'Müşteriler'!A:C,3,FALSE),""))</f>
        <v/>
      </c>
      <c r="G315" s="8" t="n"/>
      <c r="I315" s="6" t="n"/>
    </row>
    <row r="316">
      <c r="A316" s="6" t="n"/>
      <c r="D316" s="7">
        <f>IF(C316="","",IFERROR(VLOOKUP(C316,'Müşteriler'!A:C,3,FALSE),""))</f>
        <v/>
      </c>
      <c r="G316" s="8" t="n"/>
      <c r="I316" s="6" t="n"/>
    </row>
    <row r="317">
      <c r="A317" s="6" t="n"/>
      <c r="D317" s="7">
        <f>IF(C317="","",IFERROR(VLOOKUP(C317,'Müşteriler'!A:C,3,FALSE),""))</f>
        <v/>
      </c>
      <c r="G317" s="8" t="n"/>
      <c r="I317" s="6" t="n"/>
    </row>
    <row r="318">
      <c r="A318" s="6" t="n"/>
      <c r="D318" s="7">
        <f>IF(C318="","",IFERROR(VLOOKUP(C318,'Müşteriler'!A:C,3,FALSE),""))</f>
        <v/>
      </c>
      <c r="G318" s="8" t="n"/>
      <c r="I318" s="6" t="n"/>
    </row>
    <row r="319">
      <c r="A319" s="6" t="n"/>
      <c r="D319" s="7">
        <f>IF(C319="","",IFERROR(VLOOKUP(C319,'Müşteriler'!A:C,3,FALSE),""))</f>
        <v/>
      </c>
      <c r="G319" s="8" t="n"/>
      <c r="I319" s="6" t="n"/>
    </row>
    <row r="320">
      <c r="A320" s="6" t="n"/>
      <c r="D320" s="7">
        <f>IF(C320="","",IFERROR(VLOOKUP(C320,'Müşteriler'!A:C,3,FALSE),""))</f>
        <v/>
      </c>
      <c r="G320" s="8" t="n"/>
      <c r="I320" s="6" t="n"/>
    </row>
    <row r="321">
      <c r="A321" s="6" t="n"/>
      <c r="D321" s="7">
        <f>IF(C321="","",IFERROR(VLOOKUP(C321,'Müşteriler'!A:C,3,FALSE),""))</f>
        <v/>
      </c>
      <c r="G321" s="8" t="n"/>
      <c r="I321" s="6" t="n"/>
    </row>
    <row r="322">
      <c r="A322" s="6" t="n"/>
      <c r="D322" s="7">
        <f>IF(C322="","",IFERROR(VLOOKUP(C322,'Müşteriler'!A:C,3,FALSE),""))</f>
        <v/>
      </c>
      <c r="G322" s="8" t="n"/>
      <c r="I322" s="6" t="n"/>
    </row>
    <row r="323">
      <c r="A323" s="6" t="n"/>
      <c r="D323" s="7">
        <f>IF(C323="","",IFERROR(VLOOKUP(C323,'Müşteriler'!A:C,3,FALSE),""))</f>
        <v/>
      </c>
      <c r="G323" s="8" t="n"/>
      <c r="I323" s="6" t="n"/>
    </row>
    <row r="324">
      <c r="A324" s="6" t="n"/>
      <c r="D324" s="7">
        <f>IF(C324="","",IFERROR(VLOOKUP(C324,'Müşteriler'!A:C,3,FALSE),""))</f>
        <v/>
      </c>
      <c r="G324" s="8" t="n"/>
      <c r="I324" s="6" t="n"/>
    </row>
    <row r="325">
      <c r="A325" s="6" t="n"/>
      <c r="D325" s="7">
        <f>IF(C325="","",IFERROR(VLOOKUP(C325,'Müşteriler'!A:C,3,FALSE),""))</f>
        <v/>
      </c>
      <c r="G325" s="8" t="n"/>
      <c r="I325" s="6" t="n"/>
    </row>
    <row r="326">
      <c r="A326" s="6" t="n"/>
      <c r="D326" s="7">
        <f>IF(C326="","",IFERROR(VLOOKUP(C326,'Müşteriler'!A:C,3,FALSE),""))</f>
        <v/>
      </c>
      <c r="G326" s="8" t="n"/>
      <c r="I326" s="6" t="n"/>
    </row>
    <row r="327">
      <c r="A327" s="6" t="n"/>
      <c r="D327" s="7">
        <f>IF(C327="","",IFERROR(VLOOKUP(C327,'Müşteriler'!A:C,3,FALSE),""))</f>
        <v/>
      </c>
      <c r="G327" s="8" t="n"/>
      <c r="I327" s="6" t="n"/>
    </row>
    <row r="328">
      <c r="A328" s="6" t="n"/>
      <c r="D328" s="7">
        <f>IF(C328="","",IFERROR(VLOOKUP(C328,'Müşteriler'!A:C,3,FALSE),""))</f>
        <v/>
      </c>
      <c r="G328" s="8" t="n"/>
      <c r="I328" s="6" t="n"/>
    </row>
    <row r="329">
      <c r="A329" s="6" t="n"/>
      <c r="D329" s="7">
        <f>IF(C329="","",IFERROR(VLOOKUP(C329,'Müşteriler'!A:C,3,FALSE),""))</f>
        <v/>
      </c>
      <c r="G329" s="8" t="n"/>
      <c r="I329" s="6" t="n"/>
    </row>
    <row r="330">
      <c r="A330" s="6" t="n"/>
      <c r="D330" s="7">
        <f>IF(C330="","",IFERROR(VLOOKUP(C330,'Müşteriler'!A:C,3,FALSE),""))</f>
        <v/>
      </c>
      <c r="G330" s="8" t="n"/>
      <c r="I330" s="6" t="n"/>
    </row>
    <row r="331">
      <c r="A331" s="6" t="n"/>
      <c r="D331" s="7">
        <f>IF(C331="","",IFERROR(VLOOKUP(C331,'Müşteriler'!A:C,3,FALSE),""))</f>
        <v/>
      </c>
      <c r="G331" s="8" t="n"/>
      <c r="I331" s="6" t="n"/>
    </row>
    <row r="332">
      <c r="A332" s="6" t="n"/>
      <c r="D332" s="7">
        <f>IF(C332="","",IFERROR(VLOOKUP(C332,'Müşteriler'!A:C,3,FALSE),""))</f>
        <v/>
      </c>
      <c r="G332" s="8" t="n"/>
      <c r="I332" s="6" t="n"/>
    </row>
    <row r="333">
      <c r="A333" s="6" t="n"/>
      <c r="D333" s="7">
        <f>IF(C333="","",IFERROR(VLOOKUP(C333,'Müşteriler'!A:C,3,FALSE),""))</f>
        <v/>
      </c>
      <c r="G333" s="8" t="n"/>
      <c r="I333" s="6" t="n"/>
    </row>
    <row r="334">
      <c r="A334" s="6" t="n"/>
      <c r="D334" s="7">
        <f>IF(C334="","",IFERROR(VLOOKUP(C334,'Müşteriler'!A:C,3,FALSE),""))</f>
        <v/>
      </c>
      <c r="G334" s="8" t="n"/>
      <c r="I334" s="6" t="n"/>
    </row>
    <row r="335">
      <c r="A335" s="6" t="n"/>
      <c r="D335" s="7">
        <f>IF(C335="","",IFERROR(VLOOKUP(C335,'Müşteriler'!A:C,3,FALSE),""))</f>
        <v/>
      </c>
      <c r="G335" s="8" t="n"/>
      <c r="I335" s="6" t="n"/>
    </row>
    <row r="336">
      <c r="A336" s="6" t="n"/>
      <c r="D336" s="7">
        <f>IF(C336="","",IFERROR(VLOOKUP(C336,'Müşteriler'!A:C,3,FALSE),""))</f>
        <v/>
      </c>
      <c r="G336" s="8" t="n"/>
      <c r="I336" s="6" t="n"/>
    </row>
    <row r="337">
      <c r="A337" s="6" t="n"/>
      <c r="D337" s="7">
        <f>IF(C337="","",IFERROR(VLOOKUP(C337,'Müşteriler'!A:C,3,FALSE),""))</f>
        <v/>
      </c>
      <c r="G337" s="8" t="n"/>
      <c r="I337" s="6" t="n"/>
    </row>
    <row r="338">
      <c r="A338" s="6" t="n"/>
      <c r="D338" s="7">
        <f>IF(C338="","",IFERROR(VLOOKUP(C338,'Müşteriler'!A:C,3,FALSE),""))</f>
        <v/>
      </c>
      <c r="G338" s="8" t="n"/>
      <c r="I338" s="6" t="n"/>
    </row>
    <row r="339">
      <c r="A339" s="6" t="n"/>
      <c r="D339" s="7">
        <f>IF(C339="","",IFERROR(VLOOKUP(C339,'Müşteriler'!A:C,3,FALSE),""))</f>
        <v/>
      </c>
      <c r="G339" s="8" t="n"/>
      <c r="I339" s="6" t="n"/>
    </row>
    <row r="340">
      <c r="A340" s="6" t="n"/>
      <c r="D340" s="7">
        <f>IF(C340="","",IFERROR(VLOOKUP(C340,'Müşteriler'!A:C,3,FALSE),""))</f>
        <v/>
      </c>
      <c r="G340" s="8" t="n"/>
      <c r="I340" s="6" t="n"/>
    </row>
    <row r="341">
      <c r="A341" s="6" t="n"/>
      <c r="D341" s="7">
        <f>IF(C341="","",IFERROR(VLOOKUP(C341,'Müşteriler'!A:C,3,FALSE),""))</f>
        <v/>
      </c>
      <c r="G341" s="8" t="n"/>
      <c r="I341" s="6" t="n"/>
    </row>
    <row r="342">
      <c r="A342" s="6" t="n"/>
      <c r="D342" s="7">
        <f>IF(C342="","",IFERROR(VLOOKUP(C342,'Müşteriler'!A:C,3,FALSE),""))</f>
        <v/>
      </c>
      <c r="G342" s="8" t="n"/>
      <c r="I342" s="6" t="n"/>
    </row>
    <row r="343">
      <c r="A343" s="6" t="n"/>
      <c r="D343" s="7">
        <f>IF(C343="","",IFERROR(VLOOKUP(C343,'Müşteriler'!A:C,3,FALSE),""))</f>
        <v/>
      </c>
      <c r="G343" s="8" t="n"/>
      <c r="I343" s="6" t="n"/>
    </row>
    <row r="344">
      <c r="A344" s="6" t="n"/>
      <c r="D344" s="7">
        <f>IF(C344="","",IFERROR(VLOOKUP(C344,'Müşteriler'!A:C,3,FALSE),""))</f>
        <v/>
      </c>
      <c r="G344" s="8" t="n"/>
      <c r="I344" s="6" t="n"/>
    </row>
    <row r="345">
      <c r="A345" s="6" t="n"/>
      <c r="D345" s="7">
        <f>IF(C345="","",IFERROR(VLOOKUP(C345,'Müşteriler'!A:C,3,FALSE),""))</f>
        <v/>
      </c>
      <c r="G345" s="8" t="n"/>
      <c r="I345" s="6" t="n"/>
    </row>
    <row r="346">
      <c r="A346" s="6" t="n"/>
      <c r="D346" s="7">
        <f>IF(C346="","",IFERROR(VLOOKUP(C346,'Müşteriler'!A:C,3,FALSE),""))</f>
        <v/>
      </c>
      <c r="G346" s="8" t="n"/>
      <c r="I346" s="6" t="n"/>
    </row>
    <row r="347">
      <c r="A347" s="6" t="n"/>
      <c r="D347" s="7">
        <f>IF(C347="","",IFERROR(VLOOKUP(C347,'Müşteriler'!A:C,3,FALSE),""))</f>
        <v/>
      </c>
      <c r="G347" s="8" t="n"/>
      <c r="I347" s="6" t="n"/>
    </row>
    <row r="348">
      <c r="A348" s="6" t="n"/>
      <c r="D348" s="7">
        <f>IF(C348="","",IFERROR(VLOOKUP(C348,'Müşteriler'!A:C,3,FALSE),""))</f>
        <v/>
      </c>
      <c r="G348" s="8" t="n"/>
      <c r="I348" s="6" t="n"/>
    </row>
    <row r="349">
      <c r="A349" s="6" t="n"/>
      <c r="D349" s="7">
        <f>IF(C349="","",IFERROR(VLOOKUP(C349,'Müşteriler'!A:C,3,FALSE),""))</f>
        <v/>
      </c>
      <c r="G349" s="8" t="n"/>
      <c r="I349" s="6" t="n"/>
    </row>
    <row r="350">
      <c r="A350" s="6" t="n"/>
      <c r="D350" s="7">
        <f>IF(C350="","",IFERROR(VLOOKUP(C350,'Müşteriler'!A:C,3,FALSE),""))</f>
        <v/>
      </c>
      <c r="G350" s="8" t="n"/>
      <c r="I350" s="6" t="n"/>
    </row>
    <row r="351">
      <c r="A351" s="6" t="n"/>
      <c r="D351" s="7">
        <f>IF(C351="","",IFERROR(VLOOKUP(C351,'Müşteriler'!A:C,3,FALSE),""))</f>
        <v/>
      </c>
      <c r="G351" s="8" t="n"/>
      <c r="I351" s="6" t="n"/>
    </row>
    <row r="352">
      <c r="A352" s="6" t="n"/>
      <c r="D352" s="7">
        <f>IF(C352="","",IFERROR(VLOOKUP(C352,'Müşteriler'!A:C,3,FALSE),""))</f>
        <v/>
      </c>
      <c r="G352" s="8" t="n"/>
      <c r="I352" s="6" t="n"/>
    </row>
    <row r="353">
      <c r="A353" s="6" t="n"/>
      <c r="D353" s="7">
        <f>IF(C353="","",IFERROR(VLOOKUP(C353,'Müşteriler'!A:C,3,FALSE),""))</f>
        <v/>
      </c>
      <c r="G353" s="8" t="n"/>
      <c r="I353" s="6" t="n"/>
    </row>
    <row r="354">
      <c r="A354" s="6" t="n"/>
      <c r="D354" s="7">
        <f>IF(C354="","",IFERROR(VLOOKUP(C354,'Müşteriler'!A:C,3,FALSE),""))</f>
        <v/>
      </c>
      <c r="G354" s="8" t="n"/>
      <c r="I354" s="6" t="n"/>
    </row>
    <row r="355">
      <c r="A355" s="6" t="n"/>
      <c r="D355" s="7">
        <f>IF(C355="","",IFERROR(VLOOKUP(C355,'Müşteriler'!A:C,3,FALSE),""))</f>
        <v/>
      </c>
      <c r="G355" s="8" t="n"/>
      <c r="I355" s="6" t="n"/>
    </row>
    <row r="356">
      <c r="A356" s="6" t="n"/>
      <c r="D356" s="7">
        <f>IF(C356="","",IFERROR(VLOOKUP(C356,'Müşteriler'!A:C,3,FALSE),""))</f>
        <v/>
      </c>
      <c r="G356" s="8" t="n"/>
      <c r="I356" s="6" t="n"/>
    </row>
    <row r="357">
      <c r="A357" s="6" t="n"/>
      <c r="D357" s="7">
        <f>IF(C357="","",IFERROR(VLOOKUP(C357,'Müşteriler'!A:C,3,FALSE),""))</f>
        <v/>
      </c>
      <c r="G357" s="8" t="n"/>
      <c r="I357" s="6" t="n"/>
    </row>
    <row r="358">
      <c r="A358" s="6" t="n"/>
      <c r="D358" s="7">
        <f>IF(C358="","",IFERROR(VLOOKUP(C358,'Müşteriler'!A:C,3,FALSE),""))</f>
        <v/>
      </c>
      <c r="G358" s="8" t="n"/>
      <c r="I358" s="6" t="n"/>
    </row>
    <row r="359">
      <c r="A359" s="6" t="n"/>
      <c r="D359" s="7">
        <f>IF(C359="","",IFERROR(VLOOKUP(C359,'Müşteriler'!A:C,3,FALSE),""))</f>
        <v/>
      </c>
      <c r="G359" s="8" t="n"/>
      <c r="I359" s="6" t="n"/>
    </row>
    <row r="360">
      <c r="A360" s="6" t="n"/>
      <c r="D360" s="7">
        <f>IF(C360="","",IFERROR(VLOOKUP(C360,'Müşteriler'!A:C,3,FALSE),""))</f>
        <v/>
      </c>
      <c r="G360" s="8" t="n"/>
      <c r="I360" s="6" t="n"/>
    </row>
    <row r="361">
      <c r="A361" s="6" t="n"/>
      <c r="D361" s="7">
        <f>IF(C361="","",IFERROR(VLOOKUP(C361,'Müşteriler'!A:C,3,FALSE),""))</f>
        <v/>
      </c>
      <c r="G361" s="8" t="n"/>
      <c r="I361" s="6" t="n"/>
    </row>
    <row r="362">
      <c r="A362" s="6" t="n"/>
      <c r="D362" s="7">
        <f>IF(C362="","",IFERROR(VLOOKUP(C362,'Müşteriler'!A:C,3,FALSE),""))</f>
        <v/>
      </c>
      <c r="G362" s="8" t="n"/>
      <c r="I362" s="6" t="n"/>
    </row>
    <row r="363">
      <c r="A363" s="6" t="n"/>
      <c r="D363" s="7">
        <f>IF(C363="","",IFERROR(VLOOKUP(C363,'Müşteriler'!A:C,3,FALSE),""))</f>
        <v/>
      </c>
      <c r="G363" s="8" t="n"/>
      <c r="I363" s="6" t="n"/>
    </row>
    <row r="364">
      <c r="A364" s="6" t="n"/>
      <c r="D364" s="7">
        <f>IF(C364="","",IFERROR(VLOOKUP(C364,'Müşteriler'!A:C,3,FALSE),""))</f>
        <v/>
      </c>
      <c r="G364" s="8" t="n"/>
      <c r="I364" s="6" t="n"/>
    </row>
    <row r="365">
      <c r="A365" s="6" t="n"/>
      <c r="D365" s="7">
        <f>IF(C365="","",IFERROR(VLOOKUP(C365,'Müşteriler'!A:C,3,FALSE),""))</f>
        <v/>
      </c>
      <c r="G365" s="8" t="n"/>
      <c r="I365" s="6" t="n"/>
    </row>
    <row r="366">
      <c r="A366" s="6" t="n"/>
      <c r="D366" s="7">
        <f>IF(C366="","",IFERROR(VLOOKUP(C366,'Müşteriler'!A:C,3,FALSE),""))</f>
        <v/>
      </c>
      <c r="G366" s="8" t="n"/>
      <c r="I366" s="6" t="n"/>
    </row>
    <row r="367">
      <c r="A367" s="6" t="n"/>
      <c r="D367" s="7">
        <f>IF(C367="","",IFERROR(VLOOKUP(C367,'Müşteriler'!A:C,3,FALSE),""))</f>
        <v/>
      </c>
      <c r="G367" s="8" t="n"/>
      <c r="I367" s="6" t="n"/>
    </row>
    <row r="368">
      <c r="A368" s="6" t="n"/>
      <c r="D368" s="7">
        <f>IF(C368="","",IFERROR(VLOOKUP(C368,'Müşteriler'!A:C,3,FALSE),""))</f>
        <v/>
      </c>
      <c r="G368" s="8" t="n"/>
      <c r="I368" s="6" t="n"/>
    </row>
    <row r="369">
      <c r="A369" s="6" t="n"/>
      <c r="D369" s="7">
        <f>IF(C369="","",IFERROR(VLOOKUP(C369,'Müşteriler'!A:C,3,FALSE),""))</f>
        <v/>
      </c>
      <c r="G369" s="8" t="n"/>
      <c r="I369" s="6" t="n"/>
    </row>
    <row r="370">
      <c r="A370" s="6" t="n"/>
      <c r="D370" s="7">
        <f>IF(C370="","",IFERROR(VLOOKUP(C370,'Müşteriler'!A:C,3,FALSE),""))</f>
        <v/>
      </c>
      <c r="G370" s="8" t="n"/>
      <c r="I370" s="6" t="n"/>
    </row>
    <row r="371">
      <c r="A371" s="6" t="n"/>
      <c r="D371" s="7">
        <f>IF(C371="","",IFERROR(VLOOKUP(C371,'Müşteriler'!A:C,3,FALSE),""))</f>
        <v/>
      </c>
      <c r="G371" s="8" t="n"/>
      <c r="I371" s="6" t="n"/>
    </row>
    <row r="372">
      <c r="A372" s="6" t="n"/>
      <c r="D372" s="7">
        <f>IF(C372="","",IFERROR(VLOOKUP(C372,'Müşteriler'!A:C,3,FALSE),""))</f>
        <v/>
      </c>
      <c r="G372" s="8" t="n"/>
      <c r="I372" s="6" t="n"/>
    </row>
    <row r="373">
      <c r="A373" s="6" t="n"/>
      <c r="D373" s="7">
        <f>IF(C373="","",IFERROR(VLOOKUP(C373,'Müşteriler'!A:C,3,FALSE),""))</f>
        <v/>
      </c>
      <c r="G373" s="8" t="n"/>
      <c r="I373" s="6" t="n"/>
    </row>
    <row r="374">
      <c r="A374" s="6" t="n"/>
      <c r="D374" s="7">
        <f>IF(C374="","",IFERROR(VLOOKUP(C374,'Müşteriler'!A:C,3,FALSE),""))</f>
        <v/>
      </c>
      <c r="G374" s="8" t="n"/>
      <c r="I374" s="6" t="n"/>
    </row>
    <row r="375">
      <c r="A375" s="6" t="n"/>
      <c r="D375" s="7">
        <f>IF(C375="","",IFERROR(VLOOKUP(C375,'Müşteriler'!A:C,3,FALSE),""))</f>
        <v/>
      </c>
      <c r="G375" s="8" t="n"/>
      <c r="I375" s="6" t="n"/>
    </row>
    <row r="376">
      <c r="A376" s="6" t="n"/>
      <c r="D376" s="7">
        <f>IF(C376="","",IFERROR(VLOOKUP(C376,'Müşteriler'!A:C,3,FALSE),""))</f>
        <v/>
      </c>
      <c r="G376" s="8" t="n"/>
      <c r="I376" s="6" t="n"/>
    </row>
    <row r="377">
      <c r="A377" s="6" t="n"/>
      <c r="D377" s="7">
        <f>IF(C377="","",IFERROR(VLOOKUP(C377,'Müşteriler'!A:C,3,FALSE),""))</f>
        <v/>
      </c>
      <c r="G377" s="8" t="n"/>
      <c r="I377" s="6" t="n"/>
    </row>
    <row r="378">
      <c r="A378" s="6" t="n"/>
      <c r="D378" s="7">
        <f>IF(C378="","",IFERROR(VLOOKUP(C378,'Müşteriler'!A:C,3,FALSE),""))</f>
        <v/>
      </c>
      <c r="G378" s="8" t="n"/>
      <c r="I378" s="6" t="n"/>
    </row>
    <row r="379">
      <c r="A379" s="6" t="n"/>
      <c r="D379" s="7">
        <f>IF(C379="","",IFERROR(VLOOKUP(C379,'Müşteriler'!A:C,3,FALSE),""))</f>
        <v/>
      </c>
      <c r="G379" s="8" t="n"/>
      <c r="I379" s="6" t="n"/>
    </row>
    <row r="380">
      <c r="A380" s="6" t="n"/>
      <c r="D380" s="7">
        <f>IF(C380="","",IFERROR(VLOOKUP(C380,'Müşteriler'!A:C,3,FALSE),""))</f>
        <v/>
      </c>
      <c r="G380" s="8" t="n"/>
      <c r="I380" s="6" t="n"/>
    </row>
    <row r="381">
      <c r="A381" s="6" t="n"/>
      <c r="D381" s="7">
        <f>IF(C381="","",IFERROR(VLOOKUP(C381,'Müşteriler'!A:C,3,FALSE),""))</f>
        <v/>
      </c>
      <c r="G381" s="8" t="n"/>
      <c r="I381" s="6" t="n"/>
    </row>
    <row r="382">
      <c r="A382" s="6" t="n"/>
      <c r="D382" s="7">
        <f>IF(C382="","",IFERROR(VLOOKUP(C382,'Müşteriler'!A:C,3,FALSE),""))</f>
        <v/>
      </c>
      <c r="G382" s="8" t="n"/>
      <c r="I382" s="6" t="n"/>
    </row>
    <row r="383">
      <c r="A383" s="6" t="n"/>
      <c r="D383" s="7">
        <f>IF(C383="","",IFERROR(VLOOKUP(C383,'Müşteriler'!A:C,3,FALSE),""))</f>
        <v/>
      </c>
      <c r="G383" s="8" t="n"/>
      <c r="I383" s="6" t="n"/>
    </row>
    <row r="384">
      <c r="A384" s="6" t="n"/>
      <c r="D384" s="7">
        <f>IF(C384="","",IFERROR(VLOOKUP(C384,'Müşteriler'!A:C,3,FALSE),""))</f>
        <v/>
      </c>
      <c r="G384" s="8" t="n"/>
      <c r="I384" s="6" t="n"/>
    </row>
    <row r="385">
      <c r="A385" s="6" t="n"/>
      <c r="D385" s="7">
        <f>IF(C385="","",IFERROR(VLOOKUP(C385,'Müşteriler'!A:C,3,FALSE),""))</f>
        <v/>
      </c>
      <c r="G385" s="8" t="n"/>
      <c r="I385" s="6" t="n"/>
    </row>
    <row r="386">
      <c r="A386" s="6" t="n"/>
      <c r="D386" s="7">
        <f>IF(C386="","",IFERROR(VLOOKUP(C386,'Müşteriler'!A:C,3,FALSE),""))</f>
        <v/>
      </c>
      <c r="G386" s="8" t="n"/>
      <c r="I386" s="6" t="n"/>
    </row>
    <row r="387">
      <c r="A387" s="6" t="n"/>
      <c r="D387" s="7">
        <f>IF(C387="","",IFERROR(VLOOKUP(C387,'Müşteriler'!A:C,3,FALSE),""))</f>
        <v/>
      </c>
      <c r="G387" s="8" t="n"/>
      <c r="I387" s="6" t="n"/>
    </row>
    <row r="388">
      <c r="A388" s="6" t="n"/>
      <c r="D388" s="7">
        <f>IF(C388="","",IFERROR(VLOOKUP(C388,'Müşteriler'!A:C,3,FALSE),""))</f>
        <v/>
      </c>
      <c r="G388" s="8" t="n"/>
      <c r="I388" s="6" t="n"/>
    </row>
    <row r="389">
      <c r="A389" s="6" t="n"/>
      <c r="D389" s="7">
        <f>IF(C389="","",IFERROR(VLOOKUP(C389,'Müşteriler'!A:C,3,FALSE),""))</f>
        <v/>
      </c>
      <c r="G389" s="8" t="n"/>
      <c r="I389" s="6" t="n"/>
    </row>
    <row r="390">
      <c r="A390" s="6" t="n"/>
      <c r="D390" s="7">
        <f>IF(C390="","",IFERROR(VLOOKUP(C390,'Müşteriler'!A:C,3,FALSE),""))</f>
        <v/>
      </c>
      <c r="G390" s="8" t="n"/>
      <c r="I390" s="6" t="n"/>
    </row>
    <row r="391">
      <c r="A391" s="6" t="n"/>
      <c r="D391" s="7">
        <f>IF(C391="","",IFERROR(VLOOKUP(C391,'Müşteriler'!A:C,3,FALSE),""))</f>
        <v/>
      </c>
      <c r="G391" s="8" t="n"/>
      <c r="I391" s="6" t="n"/>
    </row>
    <row r="392">
      <c r="A392" s="6" t="n"/>
      <c r="D392" s="7">
        <f>IF(C392="","",IFERROR(VLOOKUP(C392,'Müşteriler'!A:C,3,FALSE),""))</f>
        <v/>
      </c>
      <c r="G392" s="8" t="n"/>
      <c r="I392" s="6" t="n"/>
    </row>
    <row r="393">
      <c r="A393" s="6" t="n"/>
      <c r="D393" s="7">
        <f>IF(C393="","",IFERROR(VLOOKUP(C393,'Müşteriler'!A:C,3,FALSE),""))</f>
        <v/>
      </c>
      <c r="G393" s="8" t="n"/>
      <c r="I393" s="6" t="n"/>
    </row>
    <row r="394">
      <c r="A394" s="6" t="n"/>
      <c r="D394" s="7">
        <f>IF(C394="","",IFERROR(VLOOKUP(C394,'Müşteriler'!A:C,3,FALSE),""))</f>
        <v/>
      </c>
      <c r="G394" s="8" t="n"/>
      <c r="I394" s="6" t="n"/>
    </row>
    <row r="395">
      <c r="A395" s="6" t="n"/>
      <c r="D395" s="7">
        <f>IF(C395="","",IFERROR(VLOOKUP(C395,'Müşteriler'!A:C,3,FALSE),""))</f>
        <v/>
      </c>
      <c r="G395" s="8" t="n"/>
      <c r="I395" s="6" t="n"/>
    </row>
    <row r="396">
      <c r="A396" s="6" t="n"/>
      <c r="D396" s="7">
        <f>IF(C396="","",IFERROR(VLOOKUP(C396,'Müşteriler'!A:C,3,FALSE),""))</f>
        <v/>
      </c>
      <c r="G396" s="8" t="n"/>
      <c r="I396" s="6" t="n"/>
    </row>
    <row r="397">
      <c r="A397" s="6" t="n"/>
      <c r="D397" s="7">
        <f>IF(C397="","",IFERROR(VLOOKUP(C397,'Müşteriler'!A:C,3,FALSE),""))</f>
        <v/>
      </c>
      <c r="G397" s="8" t="n"/>
      <c r="I397" s="6" t="n"/>
    </row>
    <row r="398">
      <c r="A398" s="6" t="n"/>
      <c r="D398" s="7">
        <f>IF(C398="","",IFERROR(VLOOKUP(C398,'Müşteriler'!A:C,3,FALSE),""))</f>
        <v/>
      </c>
      <c r="G398" s="8" t="n"/>
      <c r="I398" s="6" t="n"/>
    </row>
    <row r="399">
      <c r="A399" s="6" t="n"/>
      <c r="D399" s="7">
        <f>IF(C399="","",IFERROR(VLOOKUP(C399,'Müşteriler'!A:C,3,FALSE),""))</f>
        <v/>
      </c>
      <c r="G399" s="8" t="n"/>
      <c r="I399" s="6" t="n"/>
    </row>
    <row r="400">
      <c r="A400" s="6" t="n"/>
      <c r="D400" s="7">
        <f>IF(C400="","",IFERROR(VLOOKUP(C400,'Müşteriler'!A:C,3,FALSE),""))</f>
        <v/>
      </c>
      <c r="G400" s="8" t="n"/>
      <c r="I400" s="6" t="n"/>
    </row>
    <row r="401">
      <c r="A401" s="6" t="n"/>
      <c r="D401" s="7">
        <f>IF(C401="","",IFERROR(VLOOKUP(C401,'Müşteriler'!A:C,3,FALSE),""))</f>
        <v/>
      </c>
      <c r="G401" s="8" t="n"/>
      <c r="I401" s="6" t="n"/>
    </row>
    <row r="402">
      <c r="A402" s="6" t="n"/>
      <c r="D402" s="7">
        <f>IF(C402="","",IFERROR(VLOOKUP(C402,'Müşteriler'!A:C,3,FALSE),""))</f>
        <v/>
      </c>
      <c r="G402" s="8" t="n"/>
      <c r="I402" s="6" t="n"/>
    </row>
    <row r="403">
      <c r="A403" s="6" t="n"/>
      <c r="D403" s="7">
        <f>IF(C403="","",IFERROR(VLOOKUP(C403,'Müşteriler'!A:C,3,FALSE),""))</f>
        <v/>
      </c>
      <c r="G403" s="8" t="n"/>
      <c r="I403" s="6" t="n"/>
    </row>
    <row r="404">
      <c r="A404" s="6" t="n"/>
      <c r="D404" s="7">
        <f>IF(C404="","",IFERROR(VLOOKUP(C404,'Müşteriler'!A:C,3,FALSE),""))</f>
        <v/>
      </c>
      <c r="G404" s="8" t="n"/>
      <c r="I404" s="6" t="n"/>
    </row>
    <row r="405">
      <c r="A405" s="6" t="n"/>
      <c r="D405" s="7">
        <f>IF(C405="","",IFERROR(VLOOKUP(C405,'Müşteriler'!A:C,3,FALSE),""))</f>
        <v/>
      </c>
      <c r="G405" s="8" t="n"/>
      <c r="I405" s="6" t="n"/>
    </row>
    <row r="406">
      <c r="A406" s="6" t="n"/>
      <c r="D406" s="7">
        <f>IF(C406="","",IFERROR(VLOOKUP(C406,'Müşteriler'!A:C,3,FALSE),""))</f>
        <v/>
      </c>
      <c r="G406" s="8" t="n"/>
      <c r="I406" s="6" t="n"/>
    </row>
    <row r="407">
      <c r="A407" s="6" t="n"/>
      <c r="D407" s="7">
        <f>IF(C407="","",IFERROR(VLOOKUP(C407,'Müşteriler'!A:C,3,FALSE),""))</f>
        <v/>
      </c>
      <c r="G407" s="8" t="n"/>
      <c r="I407" s="6" t="n"/>
    </row>
    <row r="408">
      <c r="A408" s="6" t="n"/>
      <c r="D408" s="7">
        <f>IF(C408="","",IFERROR(VLOOKUP(C408,'Müşteriler'!A:C,3,FALSE),""))</f>
        <v/>
      </c>
      <c r="G408" s="8" t="n"/>
      <c r="I408" s="6" t="n"/>
    </row>
    <row r="409">
      <c r="A409" s="6" t="n"/>
      <c r="D409" s="7">
        <f>IF(C409="","",IFERROR(VLOOKUP(C409,'Müşteriler'!A:C,3,FALSE),""))</f>
        <v/>
      </c>
      <c r="G409" s="8" t="n"/>
      <c r="I409" s="6" t="n"/>
    </row>
    <row r="410">
      <c r="A410" s="6" t="n"/>
      <c r="D410" s="7">
        <f>IF(C410="","",IFERROR(VLOOKUP(C410,'Müşteriler'!A:C,3,FALSE),""))</f>
        <v/>
      </c>
      <c r="G410" s="8" t="n"/>
      <c r="I410" s="6" t="n"/>
    </row>
    <row r="411">
      <c r="A411" s="6" t="n"/>
      <c r="D411" s="7">
        <f>IF(C411="","",IFERROR(VLOOKUP(C411,'Müşteriler'!A:C,3,FALSE),""))</f>
        <v/>
      </c>
      <c r="G411" s="8" t="n"/>
      <c r="I411" s="6" t="n"/>
    </row>
    <row r="412">
      <c r="A412" s="6" t="n"/>
      <c r="D412" s="7">
        <f>IF(C412="","",IFERROR(VLOOKUP(C412,'Müşteriler'!A:C,3,FALSE),""))</f>
        <v/>
      </c>
      <c r="G412" s="8" t="n"/>
      <c r="I412" s="6" t="n"/>
    </row>
    <row r="413">
      <c r="A413" s="6" t="n"/>
      <c r="D413" s="7">
        <f>IF(C413="","",IFERROR(VLOOKUP(C413,'Müşteriler'!A:C,3,FALSE),""))</f>
        <v/>
      </c>
      <c r="G413" s="8" t="n"/>
      <c r="I413" s="6" t="n"/>
    </row>
    <row r="414">
      <c r="A414" s="6" t="n"/>
      <c r="D414" s="7">
        <f>IF(C414="","",IFERROR(VLOOKUP(C414,'Müşteriler'!A:C,3,FALSE),""))</f>
        <v/>
      </c>
      <c r="G414" s="8" t="n"/>
      <c r="I414" s="6" t="n"/>
    </row>
    <row r="415">
      <c r="A415" s="6" t="n"/>
      <c r="D415" s="7">
        <f>IF(C415="","",IFERROR(VLOOKUP(C415,'Müşteriler'!A:C,3,FALSE),""))</f>
        <v/>
      </c>
      <c r="G415" s="8" t="n"/>
      <c r="I415" s="6" t="n"/>
    </row>
    <row r="416">
      <c r="A416" s="6" t="n"/>
      <c r="D416" s="7">
        <f>IF(C416="","",IFERROR(VLOOKUP(C416,'Müşteriler'!A:C,3,FALSE),""))</f>
        <v/>
      </c>
      <c r="G416" s="8" t="n"/>
      <c r="I416" s="6" t="n"/>
    </row>
    <row r="417">
      <c r="A417" s="6" t="n"/>
      <c r="D417" s="7">
        <f>IF(C417="","",IFERROR(VLOOKUP(C417,'Müşteriler'!A:C,3,FALSE),""))</f>
        <v/>
      </c>
      <c r="G417" s="8" t="n"/>
      <c r="I417" s="6" t="n"/>
    </row>
    <row r="418">
      <c r="A418" s="6" t="n"/>
      <c r="D418" s="7">
        <f>IF(C418="","",IFERROR(VLOOKUP(C418,'Müşteriler'!A:C,3,FALSE),""))</f>
        <v/>
      </c>
      <c r="G418" s="8" t="n"/>
      <c r="I418" s="6" t="n"/>
    </row>
    <row r="419">
      <c r="A419" s="6" t="n"/>
      <c r="D419" s="7">
        <f>IF(C419="","",IFERROR(VLOOKUP(C419,'Müşteriler'!A:C,3,FALSE),""))</f>
        <v/>
      </c>
      <c r="G419" s="8" t="n"/>
      <c r="I419" s="6" t="n"/>
    </row>
    <row r="420">
      <c r="A420" s="6" t="n"/>
      <c r="D420" s="7">
        <f>IF(C420="","",IFERROR(VLOOKUP(C420,'Müşteriler'!A:C,3,FALSE),""))</f>
        <v/>
      </c>
      <c r="G420" s="8" t="n"/>
      <c r="I420" s="6" t="n"/>
    </row>
    <row r="421">
      <c r="A421" s="6" t="n"/>
      <c r="D421" s="7">
        <f>IF(C421="","",IFERROR(VLOOKUP(C421,'Müşteriler'!A:C,3,FALSE),""))</f>
        <v/>
      </c>
      <c r="G421" s="8" t="n"/>
      <c r="I421" s="6" t="n"/>
    </row>
    <row r="422">
      <c r="A422" s="6" t="n"/>
      <c r="D422" s="7">
        <f>IF(C422="","",IFERROR(VLOOKUP(C422,'Müşteriler'!A:C,3,FALSE),""))</f>
        <v/>
      </c>
      <c r="G422" s="8" t="n"/>
      <c r="I422" s="6" t="n"/>
    </row>
    <row r="423">
      <c r="A423" s="6" t="n"/>
      <c r="D423" s="7">
        <f>IF(C423="","",IFERROR(VLOOKUP(C423,'Müşteriler'!A:C,3,FALSE),""))</f>
        <v/>
      </c>
      <c r="G423" s="8" t="n"/>
      <c r="I423" s="6" t="n"/>
    </row>
    <row r="424">
      <c r="A424" s="6" t="n"/>
      <c r="D424" s="7">
        <f>IF(C424="","",IFERROR(VLOOKUP(C424,'Müşteriler'!A:C,3,FALSE),""))</f>
        <v/>
      </c>
      <c r="G424" s="8" t="n"/>
      <c r="I424" s="6" t="n"/>
    </row>
    <row r="425">
      <c r="A425" s="6" t="n"/>
      <c r="D425" s="7">
        <f>IF(C425="","",IFERROR(VLOOKUP(C425,'Müşteriler'!A:C,3,FALSE),""))</f>
        <v/>
      </c>
      <c r="G425" s="8" t="n"/>
      <c r="I425" s="6" t="n"/>
    </row>
    <row r="426">
      <c r="A426" s="6" t="n"/>
      <c r="D426" s="7">
        <f>IF(C426="","",IFERROR(VLOOKUP(C426,'Müşteriler'!A:C,3,FALSE),""))</f>
        <v/>
      </c>
      <c r="G426" s="8" t="n"/>
      <c r="I426" s="6" t="n"/>
    </row>
    <row r="427">
      <c r="A427" s="6" t="n"/>
      <c r="D427" s="7">
        <f>IF(C427="","",IFERROR(VLOOKUP(C427,'Müşteriler'!A:C,3,FALSE),""))</f>
        <v/>
      </c>
      <c r="G427" s="8" t="n"/>
      <c r="I427" s="6" t="n"/>
    </row>
    <row r="428">
      <c r="A428" s="6" t="n"/>
      <c r="D428" s="7">
        <f>IF(C428="","",IFERROR(VLOOKUP(C428,'Müşteriler'!A:C,3,FALSE),""))</f>
        <v/>
      </c>
      <c r="G428" s="8" t="n"/>
      <c r="I428" s="6" t="n"/>
    </row>
    <row r="429">
      <c r="A429" s="6" t="n"/>
      <c r="D429" s="7">
        <f>IF(C429="","",IFERROR(VLOOKUP(C429,'Müşteriler'!A:C,3,FALSE),""))</f>
        <v/>
      </c>
      <c r="G429" s="8" t="n"/>
      <c r="I429" s="6" t="n"/>
    </row>
    <row r="430">
      <c r="A430" s="6" t="n"/>
      <c r="D430" s="7">
        <f>IF(C430="","",IFERROR(VLOOKUP(C430,'Müşteriler'!A:C,3,FALSE),""))</f>
        <v/>
      </c>
      <c r="G430" s="8" t="n"/>
      <c r="I430" s="6" t="n"/>
    </row>
    <row r="431">
      <c r="A431" s="6" t="n"/>
      <c r="D431" s="7">
        <f>IF(C431="","",IFERROR(VLOOKUP(C431,'Müşteriler'!A:C,3,FALSE),""))</f>
        <v/>
      </c>
      <c r="G431" s="8" t="n"/>
      <c r="I431" s="6" t="n"/>
    </row>
    <row r="432">
      <c r="A432" s="6" t="n"/>
      <c r="D432" s="7">
        <f>IF(C432="","",IFERROR(VLOOKUP(C432,'Müşteriler'!A:C,3,FALSE),""))</f>
        <v/>
      </c>
      <c r="G432" s="8" t="n"/>
      <c r="I432" s="6" t="n"/>
    </row>
    <row r="433">
      <c r="A433" s="6" t="n"/>
      <c r="D433" s="7">
        <f>IF(C433="","",IFERROR(VLOOKUP(C433,'Müşteriler'!A:C,3,FALSE),""))</f>
        <v/>
      </c>
      <c r="G433" s="8" t="n"/>
      <c r="I433" s="6" t="n"/>
    </row>
    <row r="434">
      <c r="A434" s="6" t="n"/>
      <c r="D434" s="7">
        <f>IF(C434="","",IFERROR(VLOOKUP(C434,'Müşteriler'!A:C,3,FALSE),""))</f>
        <v/>
      </c>
      <c r="G434" s="8" t="n"/>
      <c r="I434" s="6" t="n"/>
    </row>
    <row r="435">
      <c r="A435" s="6" t="n"/>
      <c r="D435" s="7">
        <f>IF(C435="","",IFERROR(VLOOKUP(C435,'Müşteriler'!A:C,3,FALSE),""))</f>
        <v/>
      </c>
      <c r="G435" s="8" t="n"/>
      <c r="I435" s="6" t="n"/>
    </row>
    <row r="436">
      <c r="A436" s="6" t="n"/>
      <c r="D436" s="7">
        <f>IF(C436="","",IFERROR(VLOOKUP(C436,'Müşteriler'!A:C,3,FALSE),""))</f>
        <v/>
      </c>
      <c r="G436" s="8" t="n"/>
      <c r="I436" s="6" t="n"/>
    </row>
    <row r="437">
      <c r="A437" s="6" t="n"/>
      <c r="D437" s="7">
        <f>IF(C437="","",IFERROR(VLOOKUP(C437,'Müşteriler'!A:C,3,FALSE),""))</f>
        <v/>
      </c>
      <c r="G437" s="8" t="n"/>
      <c r="I437" s="6" t="n"/>
    </row>
    <row r="438">
      <c r="A438" s="6" t="n"/>
      <c r="D438" s="7">
        <f>IF(C438="","",IFERROR(VLOOKUP(C438,'Müşteriler'!A:C,3,FALSE),""))</f>
        <v/>
      </c>
      <c r="G438" s="8" t="n"/>
      <c r="I438" s="6" t="n"/>
    </row>
    <row r="439">
      <c r="A439" s="6" t="n"/>
      <c r="D439" s="7">
        <f>IF(C439="","",IFERROR(VLOOKUP(C439,'Müşteriler'!A:C,3,FALSE),""))</f>
        <v/>
      </c>
      <c r="G439" s="8" t="n"/>
      <c r="I439" s="6" t="n"/>
    </row>
    <row r="440">
      <c r="A440" s="6" t="n"/>
      <c r="D440" s="7">
        <f>IF(C440="","",IFERROR(VLOOKUP(C440,'Müşteriler'!A:C,3,FALSE),""))</f>
        <v/>
      </c>
      <c r="G440" s="8" t="n"/>
      <c r="I440" s="6" t="n"/>
    </row>
    <row r="441">
      <c r="A441" s="6" t="n"/>
      <c r="D441" s="7">
        <f>IF(C441="","",IFERROR(VLOOKUP(C441,'Müşteriler'!A:C,3,FALSE),""))</f>
        <v/>
      </c>
      <c r="G441" s="8" t="n"/>
      <c r="I441" s="6" t="n"/>
    </row>
    <row r="442">
      <c r="A442" s="6" t="n"/>
      <c r="D442" s="7">
        <f>IF(C442="","",IFERROR(VLOOKUP(C442,'Müşteriler'!A:C,3,FALSE),""))</f>
        <v/>
      </c>
      <c r="G442" s="8" t="n"/>
      <c r="I442" s="6" t="n"/>
    </row>
    <row r="443">
      <c r="A443" s="6" t="n"/>
      <c r="D443" s="7">
        <f>IF(C443="","",IFERROR(VLOOKUP(C443,'Müşteriler'!A:C,3,FALSE),""))</f>
        <v/>
      </c>
      <c r="G443" s="8" t="n"/>
      <c r="I443" s="6" t="n"/>
    </row>
    <row r="444">
      <c r="A444" s="6" t="n"/>
      <c r="D444" s="7">
        <f>IF(C444="","",IFERROR(VLOOKUP(C444,'Müşteriler'!A:C,3,FALSE),""))</f>
        <v/>
      </c>
      <c r="G444" s="8" t="n"/>
      <c r="I444" s="6" t="n"/>
    </row>
    <row r="445">
      <c r="A445" s="6" t="n"/>
      <c r="D445" s="7">
        <f>IF(C445="","",IFERROR(VLOOKUP(C445,'Müşteriler'!A:C,3,FALSE),""))</f>
        <v/>
      </c>
      <c r="G445" s="8" t="n"/>
      <c r="I445" s="6" t="n"/>
    </row>
    <row r="446">
      <c r="A446" s="6" t="n"/>
      <c r="D446" s="7">
        <f>IF(C446="","",IFERROR(VLOOKUP(C446,'Müşteriler'!A:C,3,FALSE),""))</f>
        <v/>
      </c>
      <c r="G446" s="8" t="n"/>
      <c r="I446" s="6" t="n"/>
    </row>
    <row r="447">
      <c r="A447" s="6" t="n"/>
      <c r="D447" s="7">
        <f>IF(C447="","",IFERROR(VLOOKUP(C447,'Müşteriler'!A:C,3,FALSE),""))</f>
        <v/>
      </c>
      <c r="G447" s="8" t="n"/>
      <c r="I447" s="6" t="n"/>
    </row>
    <row r="448">
      <c r="A448" s="6" t="n"/>
      <c r="D448" s="7">
        <f>IF(C448="","",IFERROR(VLOOKUP(C448,'Müşteriler'!A:C,3,FALSE),""))</f>
        <v/>
      </c>
      <c r="G448" s="8" t="n"/>
      <c r="I448" s="6" t="n"/>
    </row>
    <row r="449">
      <c r="A449" s="6" t="n"/>
      <c r="D449" s="7">
        <f>IF(C449="","",IFERROR(VLOOKUP(C449,'Müşteriler'!A:C,3,FALSE),""))</f>
        <v/>
      </c>
      <c r="G449" s="8" t="n"/>
      <c r="I449" s="6" t="n"/>
    </row>
    <row r="450">
      <c r="A450" s="6" t="n"/>
      <c r="D450" s="7">
        <f>IF(C450="","",IFERROR(VLOOKUP(C450,'Müşteriler'!A:C,3,FALSE),""))</f>
        <v/>
      </c>
      <c r="G450" s="8" t="n"/>
      <c r="I450" s="6" t="n"/>
    </row>
    <row r="451">
      <c r="A451" s="6" t="n"/>
      <c r="D451" s="7">
        <f>IF(C451="","",IFERROR(VLOOKUP(C451,'Müşteriler'!A:C,3,FALSE),""))</f>
        <v/>
      </c>
      <c r="G451" s="8" t="n"/>
      <c r="I451" s="6" t="n"/>
    </row>
    <row r="452">
      <c r="A452" s="6" t="n"/>
      <c r="D452" s="7">
        <f>IF(C452="","",IFERROR(VLOOKUP(C452,'Müşteriler'!A:C,3,FALSE),""))</f>
        <v/>
      </c>
      <c r="G452" s="8" t="n"/>
      <c r="I452" s="6" t="n"/>
    </row>
    <row r="453">
      <c r="A453" s="6" t="n"/>
      <c r="D453" s="7">
        <f>IF(C453="","",IFERROR(VLOOKUP(C453,'Müşteriler'!A:C,3,FALSE),""))</f>
        <v/>
      </c>
      <c r="G453" s="8" t="n"/>
      <c r="I453" s="6" t="n"/>
    </row>
    <row r="454">
      <c r="A454" s="6" t="n"/>
      <c r="D454" s="7">
        <f>IF(C454="","",IFERROR(VLOOKUP(C454,'Müşteriler'!A:C,3,FALSE),""))</f>
        <v/>
      </c>
      <c r="G454" s="8" t="n"/>
      <c r="I454" s="6" t="n"/>
    </row>
    <row r="455">
      <c r="A455" s="6" t="n"/>
      <c r="D455" s="7">
        <f>IF(C455="","",IFERROR(VLOOKUP(C455,'Müşteriler'!A:C,3,FALSE),""))</f>
        <v/>
      </c>
      <c r="G455" s="8" t="n"/>
      <c r="I455" s="6" t="n"/>
    </row>
    <row r="456">
      <c r="A456" s="6" t="n"/>
      <c r="D456" s="7">
        <f>IF(C456="","",IFERROR(VLOOKUP(C456,'Müşteriler'!A:C,3,FALSE),""))</f>
        <v/>
      </c>
      <c r="G456" s="8" t="n"/>
      <c r="I456" s="6" t="n"/>
    </row>
    <row r="457">
      <c r="A457" s="6" t="n"/>
      <c r="D457" s="7">
        <f>IF(C457="","",IFERROR(VLOOKUP(C457,'Müşteriler'!A:C,3,FALSE),""))</f>
        <v/>
      </c>
      <c r="G457" s="8" t="n"/>
      <c r="I457" s="6" t="n"/>
    </row>
    <row r="458">
      <c r="A458" s="6" t="n"/>
      <c r="D458" s="7">
        <f>IF(C458="","",IFERROR(VLOOKUP(C458,'Müşteriler'!A:C,3,FALSE),""))</f>
        <v/>
      </c>
      <c r="G458" s="8" t="n"/>
      <c r="I458" s="6" t="n"/>
    </row>
    <row r="459">
      <c r="A459" s="6" t="n"/>
      <c r="D459" s="7">
        <f>IF(C459="","",IFERROR(VLOOKUP(C459,'Müşteriler'!A:C,3,FALSE),""))</f>
        <v/>
      </c>
      <c r="G459" s="8" t="n"/>
      <c r="I459" s="6" t="n"/>
    </row>
    <row r="460">
      <c r="A460" s="6" t="n"/>
      <c r="D460" s="7">
        <f>IF(C460="","",IFERROR(VLOOKUP(C460,'Müşteriler'!A:C,3,FALSE),""))</f>
        <v/>
      </c>
      <c r="G460" s="8" t="n"/>
      <c r="I460" s="6" t="n"/>
    </row>
    <row r="461">
      <c r="A461" s="6" t="n"/>
      <c r="D461" s="7">
        <f>IF(C461="","",IFERROR(VLOOKUP(C461,'Müşteriler'!A:C,3,FALSE),""))</f>
        <v/>
      </c>
      <c r="G461" s="8" t="n"/>
      <c r="I461" s="6" t="n"/>
    </row>
    <row r="462">
      <c r="A462" s="6" t="n"/>
      <c r="D462" s="7">
        <f>IF(C462="","",IFERROR(VLOOKUP(C462,'Müşteriler'!A:C,3,FALSE),""))</f>
        <v/>
      </c>
      <c r="G462" s="8" t="n"/>
      <c r="I462" s="6" t="n"/>
    </row>
    <row r="463">
      <c r="A463" s="6" t="n"/>
      <c r="D463" s="7">
        <f>IF(C463="","",IFERROR(VLOOKUP(C463,'Müşteriler'!A:C,3,FALSE),""))</f>
        <v/>
      </c>
      <c r="G463" s="8" t="n"/>
      <c r="I463" s="6" t="n"/>
    </row>
    <row r="464">
      <c r="A464" s="6" t="n"/>
      <c r="D464" s="7">
        <f>IF(C464="","",IFERROR(VLOOKUP(C464,'Müşteriler'!A:C,3,FALSE),""))</f>
        <v/>
      </c>
      <c r="G464" s="8" t="n"/>
      <c r="I464" s="6" t="n"/>
    </row>
    <row r="465">
      <c r="A465" s="6" t="n"/>
      <c r="D465" s="7">
        <f>IF(C465="","",IFERROR(VLOOKUP(C465,'Müşteriler'!A:C,3,FALSE),""))</f>
        <v/>
      </c>
      <c r="G465" s="8" t="n"/>
      <c r="I465" s="6" t="n"/>
    </row>
    <row r="466">
      <c r="A466" s="6" t="n"/>
      <c r="D466" s="7">
        <f>IF(C466="","",IFERROR(VLOOKUP(C466,'Müşteriler'!A:C,3,FALSE),""))</f>
        <v/>
      </c>
      <c r="G466" s="8" t="n"/>
      <c r="I466" s="6" t="n"/>
    </row>
    <row r="467">
      <c r="A467" s="6" t="n"/>
      <c r="D467" s="7">
        <f>IF(C467="","",IFERROR(VLOOKUP(C467,'Müşteriler'!A:C,3,FALSE),""))</f>
        <v/>
      </c>
      <c r="G467" s="8" t="n"/>
      <c r="I467" s="6" t="n"/>
    </row>
    <row r="468">
      <c r="A468" s="6" t="n"/>
      <c r="D468" s="7">
        <f>IF(C468="","",IFERROR(VLOOKUP(C468,'Müşteriler'!A:C,3,FALSE),""))</f>
        <v/>
      </c>
      <c r="G468" s="8" t="n"/>
      <c r="I468" s="6" t="n"/>
    </row>
    <row r="469">
      <c r="A469" s="6" t="n"/>
      <c r="D469" s="7">
        <f>IF(C469="","",IFERROR(VLOOKUP(C469,'Müşteriler'!A:C,3,FALSE),""))</f>
        <v/>
      </c>
      <c r="G469" s="8" t="n"/>
      <c r="I469" s="6" t="n"/>
    </row>
    <row r="470">
      <c r="A470" s="6" t="n"/>
      <c r="D470" s="7">
        <f>IF(C470="","",IFERROR(VLOOKUP(C470,'Müşteriler'!A:C,3,FALSE),""))</f>
        <v/>
      </c>
      <c r="G470" s="8" t="n"/>
      <c r="I470" s="6" t="n"/>
    </row>
    <row r="471">
      <c r="A471" s="6" t="n"/>
      <c r="D471" s="7">
        <f>IF(C471="","",IFERROR(VLOOKUP(C471,'Müşteriler'!A:C,3,FALSE),""))</f>
        <v/>
      </c>
      <c r="G471" s="8" t="n"/>
      <c r="I471" s="6" t="n"/>
    </row>
    <row r="472">
      <c r="A472" s="6" t="n"/>
      <c r="D472" s="7">
        <f>IF(C472="","",IFERROR(VLOOKUP(C472,'Müşteriler'!A:C,3,FALSE),""))</f>
        <v/>
      </c>
      <c r="G472" s="8" t="n"/>
      <c r="I472" s="6" t="n"/>
    </row>
    <row r="473">
      <c r="A473" s="6" t="n"/>
      <c r="D473" s="7">
        <f>IF(C473="","",IFERROR(VLOOKUP(C473,'Müşteriler'!A:C,3,FALSE),""))</f>
        <v/>
      </c>
      <c r="G473" s="8" t="n"/>
      <c r="I473" s="6" t="n"/>
    </row>
    <row r="474">
      <c r="A474" s="6" t="n"/>
      <c r="D474" s="7">
        <f>IF(C474="","",IFERROR(VLOOKUP(C474,'Müşteriler'!A:C,3,FALSE),""))</f>
        <v/>
      </c>
      <c r="G474" s="8" t="n"/>
      <c r="I474" s="6" t="n"/>
    </row>
    <row r="475">
      <c r="A475" s="6" t="n"/>
      <c r="D475" s="7">
        <f>IF(C475="","",IFERROR(VLOOKUP(C475,'Müşteriler'!A:C,3,FALSE),""))</f>
        <v/>
      </c>
      <c r="G475" s="8" t="n"/>
      <c r="I475" s="6" t="n"/>
    </row>
    <row r="476">
      <c r="A476" s="6" t="n"/>
      <c r="D476" s="7">
        <f>IF(C476="","",IFERROR(VLOOKUP(C476,'Müşteriler'!A:C,3,FALSE),""))</f>
        <v/>
      </c>
      <c r="G476" s="8" t="n"/>
      <c r="I476" s="6" t="n"/>
    </row>
    <row r="477">
      <c r="A477" s="6" t="n"/>
      <c r="D477" s="7">
        <f>IF(C477="","",IFERROR(VLOOKUP(C477,'Müşteriler'!A:C,3,FALSE),""))</f>
        <v/>
      </c>
      <c r="G477" s="8" t="n"/>
      <c r="I477" s="6" t="n"/>
    </row>
    <row r="478">
      <c r="A478" s="6" t="n"/>
      <c r="D478" s="7">
        <f>IF(C478="","",IFERROR(VLOOKUP(C478,'Müşteriler'!A:C,3,FALSE),""))</f>
        <v/>
      </c>
      <c r="G478" s="8" t="n"/>
      <c r="I478" s="6" t="n"/>
    </row>
    <row r="479">
      <c r="A479" s="6" t="n"/>
      <c r="D479" s="7">
        <f>IF(C479="","",IFERROR(VLOOKUP(C479,'Müşteriler'!A:C,3,FALSE),""))</f>
        <v/>
      </c>
      <c r="G479" s="8" t="n"/>
      <c r="I479" s="6" t="n"/>
    </row>
    <row r="480">
      <c r="A480" s="6" t="n"/>
      <c r="D480" s="7">
        <f>IF(C480="","",IFERROR(VLOOKUP(C480,'Müşteriler'!A:C,3,FALSE),""))</f>
        <v/>
      </c>
      <c r="G480" s="8" t="n"/>
      <c r="I480" s="6" t="n"/>
    </row>
    <row r="481">
      <c r="A481" s="6" t="n"/>
      <c r="D481" s="7">
        <f>IF(C481="","",IFERROR(VLOOKUP(C481,'Müşteriler'!A:C,3,FALSE),""))</f>
        <v/>
      </c>
      <c r="G481" s="8" t="n"/>
      <c r="I481" s="6" t="n"/>
    </row>
    <row r="482">
      <c r="A482" s="6" t="n"/>
      <c r="D482" s="7">
        <f>IF(C482="","",IFERROR(VLOOKUP(C482,'Müşteriler'!A:C,3,FALSE),""))</f>
        <v/>
      </c>
      <c r="G482" s="8" t="n"/>
      <c r="I482" s="6" t="n"/>
    </row>
    <row r="483">
      <c r="A483" s="6" t="n"/>
      <c r="D483" s="7">
        <f>IF(C483="","",IFERROR(VLOOKUP(C483,'Müşteriler'!A:C,3,FALSE),""))</f>
        <v/>
      </c>
      <c r="G483" s="8" t="n"/>
      <c r="I483" s="6" t="n"/>
    </row>
    <row r="484">
      <c r="A484" s="6" t="n"/>
      <c r="D484" s="7">
        <f>IF(C484="","",IFERROR(VLOOKUP(C484,'Müşteriler'!A:C,3,FALSE),""))</f>
        <v/>
      </c>
      <c r="G484" s="8" t="n"/>
      <c r="I484" s="6" t="n"/>
    </row>
    <row r="485">
      <c r="A485" s="6" t="n"/>
      <c r="D485" s="7">
        <f>IF(C485="","",IFERROR(VLOOKUP(C485,'Müşteriler'!A:C,3,FALSE),""))</f>
        <v/>
      </c>
      <c r="G485" s="8" t="n"/>
      <c r="I485" s="6" t="n"/>
    </row>
    <row r="486">
      <c r="A486" s="6" t="n"/>
      <c r="D486" s="7">
        <f>IF(C486="","",IFERROR(VLOOKUP(C486,'Müşteriler'!A:C,3,FALSE),""))</f>
        <v/>
      </c>
      <c r="G486" s="8" t="n"/>
      <c r="I486" s="6" t="n"/>
    </row>
    <row r="487">
      <c r="A487" s="6" t="n"/>
      <c r="D487" s="7">
        <f>IF(C487="","",IFERROR(VLOOKUP(C487,'Müşteriler'!A:C,3,FALSE),""))</f>
        <v/>
      </c>
      <c r="G487" s="8" t="n"/>
      <c r="I487" s="6" t="n"/>
    </row>
    <row r="488">
      <c r="A488" s="6" t="n"/>
      <c r="D488" s="7">
        <f>IF(C488="","",IFERROR(VLOOKUP(C488,'Müşteriler'!A:C,3,FALSE),""))</f>
        <v/>
      </c>
      <c r="G488" s="8" t="n"/>
      <c r="I488" s="6" t="n"/>
    </row>
    <row r="489">
      <c r="A489" s="6" t="n"/>
      <c r="D489" s="7">
        <f>IF(C489="","",IFERROR(VLOOKUP(C489,'Müşteriler'!A:C,3,FALSE),""))</f>
        <v/>
      </c>
      <c r="G489" s="8" t="n"/>
      <c r="I489" s="6" t="n"/>
    </row>
    <row r="490">
      <c r="A490" s="6" t="n"/>
      <c r="D490" s="7">
        <f>IF(C490="","",IFERROR(VLOOKUP(C490,'Müşteriler'!A:C,3,FALSE),""))</f>
        <v/>
      </c>
      <c r="G490" s="8" t="n"/>
      <c r="I490" s="6" t="n"/>
    </row>
    <row r="491">
      <c r="A491" s="6" t="n"/>
      <c r="D491" s="7">
        <f>IF(C491="","",IFERROR(VLOOKUP(C491,'Müşteriler'!A:C,3,FALSE),""))</f>
        <v/>
      </c>
      <c r="G491" s="8" t="n"/>
      <c r="I491" s="6" t="n"/>
    </row>
    <row r="492">
      <c r="A492" s="6" t="n"/>
      <c r="D492" s="7">
        <f>IF(C492="","",IFERROR(VLOOKUP(C492,'Müşteriler'!A:C,3,FALSE),""))</f>
        <v/>
      </c>
      <c r="G492" s="8" t="n"/>
      <c r="I492" s="6" t="n"/>
    </row>
    <row r="493">
      <c r="A493" s="6" t="n"/>
      <c r="D493" s="7">
        <f>IF(C493="","",IFERROR(VLOOKUP(C493,'Müşteriler'!A:C,3,FALSE),""))</f>
        <v/>
      </c>
      <c r="G493" s="8" t="n"/>
      <c r="I493" s="6" t="n"/>
    </row>
    <row r="494">
      <c r="A494" s="6" t="n"/>
      <c r="D494" s="7">
        <f>IF(C494="","",IFERROR(VLOOKUP(C494,'Müşteriler'!A:C,3,FALSE),""))</f>
        <v/>
      </c>
      <c r="G494" s="8" t="n"/>
      <c r="I494" s="6" t="n"/>
    </row>
    <row r="495">
      <c r="A495" s="6" t="n"/>
      <c r="D495" s="7">
        <f>IF(C495="","",IFERROR(VLOOKUP(C495,'Müşteriler'!A:C,3,FALSE),""))</f>
        <v/>
      </c>
      <c r="G495" s="8" t="n"/>
      <c r="I495" s="6" t="n"/>
    </row>
    <row r="496">
      <c r="A496" s="6" t="n"/>
      <c r="D496" s="7">
        <f>IF(C496="","",IFERROR(VLOOKUP(C496,'Müşteriler'!A:C,3,FALSE),""))</f>
        <v/>
      </c>
      <c r="G496" s="8" t="n"/>
      <c r="I496" s="6" t="n"/>
    </row>
    <row r="497">
      <c r="A497" s="6" t="n"/>
      <c r="D497" s="7">
        <f>IF(C497="","",IFERROR(VLOOKUP(C497,'Müşteriler'!A:C,3,FALSE),""))</f>
        <v/>
      </c>
      <c r="G497" s="8" t="n"/>
      <c r="I497" s="6" t="n"/>
    </row>
    <row r="498">
      <c r="A498" s="6" t="n"/>
      <c r="D498" s="7">
        <f>IF(C498="","",IFERROR(VLOOKUP(C498,'Müşteriler'!A:C,3,FALSE),""))</f>
        <v/>
      </c>
      <c r="G498" s="8" t="n"/>
      <c r="I498" s="6" t="n"/>
    </row>
    <row r="499">
      <c r="A499" s="6" t="n"/>
      <c r="D499" s="7">
        <f>IF(C499="","",IFERROR(VLOOKUP(C499,'Müşteriler'!A:C,3,FALSE),""))</f>
        <v/>
      </c>
      <c r="G499" s="8" t="n"/>
      <c r="I499" s="6" t="n"/>
    </row>
    <row r="500">
      <c r="A500" s="6" t="n"/>
      <c r="D500" s="7">
        <f>IF(C500="","",IFERROR(VLOOKUP(C500,'Müşteriler'!A:C,3,FALSE),""))</f>
        <v/>
      </c>
      <c r="G500" s="8" t="n"/>
      <c r="I500" s="6" t="n"/>
    </row>
    <row r="501">
      <c r="A501" s="6" t="n"/>
      <c r="D501" s="7">
        <f>IF(C501="","",IFERROR(VLOOKUP(C501,'Müşteriler'!A:C,3,FALSE),""))</f>
        <v/>
      </c>
      <c r="G501" s="8" t="n"/>
      <c r="I501" s="6" t="n"/>
    </row>
    <row r="502">
      <c r="A502" s="6" t="n"/>
      <c r="D502" s="7">
        <f>IF(C502="","",IFERROR(VLOOKUP(C502,'Müşteriler'!A:C,3,FALSE),""))</f>
        <v/>
      </c>
      <c r="G502" s="8" t="n"/>
      <c r="I502" s="6" t="n"/>
    </row>
    <row r="503">
      <c r="A503" s="6" t="n"/>
      <c r="D503" s="7">
        <f>IF(C503="","",IFERROR(VLOOKUP(C503,'Müşteriler'!A:C,3,FALSE),""))</f>
        <v/>
      </c>
      <c r="G503" s="8" t="n"/>
      <c r="I503" s="6" t="n"/>
    </row>
    <row r="504">
      <c r="A504" s="6" t="n"/>
      <c r="D504" s="7">
        <f>IF(C504="","",IFERROR(VLOOKUP(C504,'Müşteriler'!A:C,3,FALSE),""))</f>
        <v/>
      </c>
      <c r="G504" s="8" t="n"/>
      <c r="I504" s="6" t="n"/>
    </row>
    <row r="505">
      <c r="A505" s="6" t="n"/>
      <c r="D505" s="7">
        <f>IF(C505="","",IFERROR(VLOOKUP(C505,'Müşteriler'!A:C,3,FALSE),""))</f>
        <v/>
      </c>
      <c r="G505" s="8" t="n"/>
      <c r="I505" s="6" t="n"/>
    </row>
    <row r="506">
      <c r="A506" s="6" t="n"/>
      <c r="D506" s="7">
        <f>IF(C506="","",IFERROR(VLOOKUP(C506,'Müşteriler'!A:C,3,FALSE),""))</f>
        <v/>
      </c>
      <c r="G506" s="8" t="n"/>
      <c r="I506" s="6" t="n"/>
    </row>
    <row r="507">
      <c r="A507" s="6" t="n"/>
      <c r="D507" s="7">
        <f>IF(C507="","",IFERROR(VLOOKUP(C507,'Müşteriler'!A:C,3,FALSE),""))</f>
        <v/>
      </c>
      <c r="G507" s="8" t="n"/>
      <c r="I507" s="6" t="n"/>
    </row>
    <row r="508">
      <c r="A508" s="6" t="n"/>
      <c r="D508" s="7">
        <f>IF(C508="","",IFERROR(VLOOKUP(C508,'Müşteriler'!A:C,3,FALSE),""))</f>
        <v/>
      </c>
      <c r="G508" s="8" t="n"/>
      <c r="I508" s="6" t="n"/>
    </row>
    <row r="509">
      <c r="A509" s="6" t="n"/>
      <c r="D509" s="7">
        <f>IF(C509="","",IFERROR(VLOOKUP(C509,'Müşteriler'!A:C,3,FALSE),""))</f>
        <v/>
      </c>
      <c r="G509" s="8" t="n"/>
      <c r="I509" s="6" t="n"/>
    </row>
    <row r="510">
      <c r="A510" s="6" t="n"/>
      <c r="D510" s="7">
        <f>IF(C510="","",IFERROR(VLOOKUP(C510,'Müşteriler'!A:C,3,FALSE),""))</f>
        <v/>
      </c>
      <c r="G510" s="8" t="n"/>
      <c r="I510" s="6" t="n"/>
    </row>
    <row r="511">
      <c r="A511" s="6" t="n"/>
      <c r="D511" s="7">
        <f>IF(C511="","",IFERROR(VLOOKUP(C511,'Müşteriler'!A:C,3,FALSE),""))</f>
        <v/>
      </c>
      <c r="G511" s="8" t="n"/>
      <c r="I511" s="6" t="n"/>
    </row>
    <row r="512">
      <c r="A512" s="6" t="n"/>
      <c r="D512" s="7">
        <f>IF(C512="","",IFERROR(VLOOKUP(C512,'Müşteriler'!A:C,3,FALSE),""))</f>
        <v/>
      </c>
      <c r="G512" s="8" t="n"/>
      <c r="I512" s="6" t="n"/>
    </row>
    <row r="513">
      <c r="A513" s="6" t="n"/>
      <c r="D513" s="7">
        <f>IF(C513="","",IFERROR(VLOOKUP(C513,'Müşteriler'!A:C,3,FALSE),""))</f>
        <v/>
      </c>
      <c r="G513" s="8" t="n"/>
      <c r="I513" s="6" t="n"/>
    </row>
    <row r="514">
      <c r="A514" s="6" t="n"/>
      <c r="D514" s="7">
        <f>IF(C514="","",IFERROR(VLOOKUP(C514,'Müşteriler'!A:C,3,FALSE),""))</f>
        <v/>
      </c>
      <c r="G514" s="8" t="n"/>
      <c r="I514" s="6" t="n"/>
    </row>
    <row r="515">
      <c r="A515" s="6" t="n"/>
      <c r="D515" s="7">
        <f>IF(C515="","",IFERROR(VLOOKUP(C515,'Müşteriler'!A:C,3,FALSE),""))</f>
        <v/>
      </c>
      <c r="G515" s="8" t="n"/>
      <c r="I515" s="6" t="n"/>
    </row>
    <row r="516">
      <c r="A516" s="6" t="n"/>
      <c r="D516" s="7">
        <f>IF(C516="","",IFERROR(VLOOKUP(C516,'Müşteriler'!A:C,3,FALSE),""))</f>
        <v/>
      </c>
      <c r="G516" s="8" t="n"/>
      <c r="I516" s="6" t="n"/>
    </row>
    <row r="517">
      <c r="A517" s="6" t="n"/>
      <c r="D517" s="7">
        <f>IF(C517="","",IFERROR(VLOOKUP(C517,'Müşteriler'!A:C,3,FALSE),""))</f>
        <v/>
      </c>
      <c r="G517" s="8" t="n"/>
      <c r="I517" s="6" t="n"/>
    </row>
    <row r="518">
      <c r="A518" s="6" t="n"/>
      <c r="D518" s="7">
        <f>IF(C518="","",IFERROR(VLOOKUP(C518,'Müşteriler'!A:C,3,FALSE),""))</f>
        <v/>
      </c>
      <c r="G518" s="8" t="n"/>
      <c r="I518" s="6" t="n"/>
    </row>
    <row r="519">
      <c r="A519" s="6" t="n"/>
      <c r="D519" s="7">
        <f>IF(C519="","",IFERROR(VLOOKUP(C519,'Müşteriler'!A:C,3,FALSE),""))</f>
        <v/>
      </c>
      <c r="G519" s="8" t="n"/>
      <c r="I519" s="6" t="n"/>
    </row>
    <row r="520">
      <c r="A520" s="6" t="n"/>
      <c r="D520" s="7">
        <f>IF(C520="","",IFERROR(VLOOKUP(C520,'Müşteriler'!A:C,3,FALSE),""))</f>
        <v/>
      </c>
      <c r="G520" s="8" t="n"/>
      <c r="I520" s="6" t="n"/>
    </row>
    <row r="521">
      <c r="A521" s="6" t="n"/>
      <c r="D521" s="7">
        <f>IF(C521="","",IFERROR(VLOOKUP(C521,'Müşteriler'!A:C,3,FALSE),""))</f>
        <v/>
      </c>
      <c r="G521" s="8" t="n"/>
      <c r="I521" s="6" t="n"/>
    </row>
    <row r="522">
      <c r="A522" s="6" t="n"/>
      <c r="D522" s="7">
        <f>IF(C522="","",IFERROR(VLOOKUP(C522,'Müşteriler'!A:C,3,FALSE),""))</f>
        <v/>
      </c>
      <c r="G522" s="8" t="n"/>
      <c r="I522" s="6" t="n"/>
    </row>
    <row r="523">
      <c r="A523" s="6" t="n"/>
      <c r="D523" s="7">
        <f>IF(C523="","",IFERROR(VLOOKUP(C523,'Müşteriler'!A:C,3,FALSE),""))</f>
        <v/>
      </c>
      <c r="G523" s="8" t="n"/>
      <c r="I523" s="6" t="n"/>
    </row>
    <row r="524">
      <c r="A524" s="6" t="n"/>
      <c r="D524" s="7">
        <f>IF(C524="","",IFERROR(VLOOKUP(C524,'Müşteriler'!A:C,3,FALSE),""))</f>
        <v/>
      </c>
      <c r="G524" s="8" t="n"/>
      <c r="I524" s="6" t="n"/>
    </row>
    <row r="525">
      <c r="A525" s="6" t="n"/>
      <c r="D525" s="7">
        <f>IF(C525="","",IFERROR(VLOOKUP(C525,'Müşteriler'!A:C,3,FALSE),""))</f>
        <v/>
      </c>
      <c r="G525" s="8" t="n"/>
      <c r="I525" s="6" t="n"/>
    </row>
    <row r="526">
      <c r="A526" s="6" t="n"/>
      <c r="D526" s="7">
        <f>IF(C526="","",IFERROR(VLOOKUP(C526,'Müşteriler'!A:C,3,FALSE),""))</f>
        <v/>
      </c>
      <c r="G526" s="8" t="n"/>
      <c r="I526" s="6" t="n"/>
    </row>
    <row r="527">
      <c r="A527" s="6" t="n"/>
      <c r="D527" s="7">
        <f>IF(C527="","",IFERROR(VLOOKUP(C527,'Müşteriler'!A:C,3,FALSE),""))</f>
        <v/>
      </c>
      <c r="G527" s="8" t="n"/>
      <c r="I527" s="6" t="n"/>
    </row>
    <row r="528">
      <c r="A528" s="6" t="n"/>
      <c r="D528" s="7">
        <f>IF(C528="","",IFERROR(VLOOKUP(C528,'Müşteriler'!A:C,3,FALSE),""))</f>
        <v/>
      </c>
      <c r="G528" s="8" t="n"/>
      <c r="I528" s="6" t="n"/>
    </row>
    <row r="529">
      <c r="A529" s="6" t="n"/>
      <c r="D529" s="7">
        <f>IF(C529="","",IFERROR(VLOOKUP(C529,'Müşteriler'!A:C,3,FALSE),""))</f>
        <v/>
      </c>
      <c r="G529" s="8" t="n"/>
      <c r="I529" s="6" t="n"/>
    </row>
    <row r="530">
      <c r="A530" s="6" t="n"/>
      <c r="D530" s="7">
        <f>IF(C530="","",IFERROR(VLOOKUP(C530,'Müşteriler'!A:C,3,FALSE),""))</f>
        <v/>
      </c>
      <c r="G530" s="8" t="n"/>
      <c r="I530" s="6" t="n"/>
    </row>
    <row r="531">
      <c r="A531" s="6" t="n"/>
      <c r="D531" s="7">
        <f>IF(C531="","",IFERROR(VLOOKUP(C531,'Müşteriler'!A:C,3,FALSE),""))</f>
        <v/>
      </c>
      <c r="G531" s="8" t="n"/>
      <c r="I531" s="6" t="n"/>
    </row>
    <row r="532">
      <c r="A532" s="6" t="n"/>
      <c r="D532" s="7">
        <f>IF(C532="","",IFERROR(VLOOKUP(C532,'Müşteriler'!A:C,3,FALSE),""))</f>
        <v/>
      </c>
      <c r="G532" s="8" t="n"/>
      <c r="I532" s="6" t="n"/>
    </row>
    <row r="533">
      <c r="A533" s="6" t="n"/>
      <c r="D533" s="7">
        <f>IF(C533="","",IFERROR(VLOOKUP(C533,'Müşteriler'!A:C,3,FALSE),""))</f>
        <v/>
      </c>
      <c r="G533" s="8" t="n"/>
      <c r="I533" s="6" t="n"/>
    </row>
    <row r="534">
      <c r="A534" s="6" t="n"/>
      <c r="D534" s="7">
        <f>IF(C534="","",IFERROR(VLOOKUP(C534,'Müşteriler'!A:C,3,FALSE),""))</f>
        <v/>
      </c>
      <c r="G534" s="8" t="n"/>
      <c r="I534" s="6" t="n"/>
    </row>
    <row r="535">
      <c r="A535" s="6" t="n"/>
      <c r="D535" s="7">
        <f>IF(C535="","",IFERROR(VLOOKUP(C535,'Müşteriler'!A:C,3,FALSE),""))</f>
        <v/>
      </c>
      <c r="G535" s="8" t="n"/>
      <c r="I535" s="6" t="n"/>
    </row>
    <row r="536">
      <c r="A536" s="6" t="n"/>
      <c r="D536" s="7">
        <f>IF(C536="","",IFERROR(VLOOKUP(C536,'Müşteriler'!A:C,3,FALSE),""))</f>
        <v/>
      </c>
      <c r="G536" s="8" t="n"/>
      <c r="I536" s="6" t="n"/>
    </row>
    <row r="537">
      <c r="A537" s="6" t="n"/>
      <c r="D537" s="7">
        <f>IF(C537="","",IFERROR(VLOOKUP(C537,'Müşteriler'!A:C,3,FALSE),""))</f>
        <v/>
      </c>
      <c r="G537" s="8" t="n"/>
      <c r="I537" s="6" t="n"/>
    </row>
    <row r="538">
      <c r="A538" s="6" t="n"/>
      <c r="D538" s="7">
        <f>IF(C538="","",IFERROR(VLOOKUP(C538,'Müşteriler'!A:C,3,FALSE),""))</f>
        <v/>
      </c>
      <c r="G538" s="8" t="n"/>
      <c r="I538" s="6" t="n"/>
    </row>
    <row r="539">
      <c r="A539" s="6" t="n"/>
      <c r="D539" s="7">
        <f>IF(C539="","",IFERROR(VLOOKUP(C539,'Müşteriler'!A:C,3,FALSE),""))</f>
        <v/>
      </c>
      <c r="G539" s="8" t="n"/>
      <c r="I539" s="6" t="n"/>
    </row>
    <row r="540">
      <c r="A540" s="6" t="n"/>
      <c r="D540" s="7">
        <f>IF(C540="","",IFERROR(VLOOKUP(C540,'Müşteriler'!A:C,3,FALSE),""))</f>
        <v/>
      </c>
      <c r="G540" s="8" t="n"/>
      <c r="I540" s="6" t="n"/>
    </row>
    <row r="541">
      <c r="A541" s="6" t="n"/>
      <c r="D541" s="7">
        <f>IF(C541="","",IFERROR(VLOOKUP(C541,'Müşteriler'!A:C,3,FALSE),""))</f>
        <v/>
      </c>
      <c r="G541" s="8" t="n"/>
      <c r="I541" s="6" t="n"/>
    </row>
    <row r="542">
      <c r="A542" s="6" t="n"/>
      <c r="D542" s="7">
        <f>IF(C542="","",IFERROR(VLOOKUP(C542,'Müşteriler'!A:C,3,FALSE),""))</f>
        <v/>
      </c>
      <c r="G542" s="8" t="n"/>
      <c r="I542" s="6" t="n"/>
    </row>
    <row r="543">
      <c r="A543" s="6" t="n"/>
      <c r="D543" s="7">
        <f>IF(C543="","",IFERROR(VLOOKUP(C543,'Müşteriler'!A:C,3,FALSE),""))</f>
        <v/>
      </c>
      <c r="G543" s="8" t="n"/>
      <c r="I543" s="6" t="n"/>
    </row>
    <row r="544">
      <c r="A544" s="6" t="n"/>
      <c r="D544" s="7">
        <f>IF(C544="","",IFERROR(VLOOKUP(C544,'Müşteriler'!A:C,3,FALSE),""))</f>
        <v/>
      </c>
      <c r="G544" s="8" t="n"/>
      <c r="I544" s="6" t="n"/>
    </row>
    <row r="545">
      <c r="A545" s="6" t="n"/>
      <c r="D545" s="7">
        <f>IF(C545="","",IFERROR(VLOOKUP(C545,'Müşteriler'!A:C,3,FALSE),""))</f>
        <v/>
      </c>
      <c r="G545" s="8" t="n"/>
      <c r="I545" s="6" t="n"/>
    </row>
    <row r="546">
      <c r="A546" s="6" t="n"/>
      <c r="D546" s="7">
        <f>IF(C546="","",IFERROR(VLOOKUP(C546,'Müşteriler'!A:C,3,FALSE),""))</f>
        <v/>
      </c>
      <c r="G546" s="8" t="n"/>
      <c r="I546" s="6" t="n"/>
    </row>
    <row r="547">
      <c r="A547" s="6" t="n"/>
      <c r="D547" s="7">
        <f>IF(C547="","",IFERROR(VLOOKUP(C547,'Müşteriler'!A:C,3,FALSE),""))</f>
        <v/>
      </c>
      <c r="G547" s="8" t="n"/>
      <c r="I547" s="6" t="n"/>
    </row>
    <row r="548">
      <c r="A548" s="6" t="n"/>
      <c r="D548" s="7">
        <f>IF(C548="","",IFERROR(VLOOKUP(C548,'Müşteriler'!A:C,3,FALSE),""))</f>
        <v/>
      </c>
      <c r="G548" s="8" t="n"/>
      <c r="I548" s="6" t="n"/>
    </row>
    <row r="549">
      <c r="A549" s="6" t="n"/>
      <c r="D549" s="7">
        <f>IF(C549="","",IFERROR(VLOOKUP(C549,'Müşteriler'!A:C,3,FALSE),""))</f>
        <v/>
      </c>
      <c r="G549" s="8" t="n"/>
      <c r="I549" s="6" t="n"/>
    </row>
    <row r="550">
      <c r="A550" s="6" t="n"/>
      <c r="D550" s="7">
        <f>IF(C550="","",IFERROR(VLOOKUP(C550,'Müşteriler'!A:C,3,FALSE),""))</f>
        <v/>
      </c>
      <c r="G550" s="8" t="n"/>
      <c r="I550" s="6" t="n"/>
    </row>
    <row r="551">
      <c r="A551" s="6" t="n"/>
      <c r="D551" s="7">
        <f>IF(C551="","",IFERROR(VLOOKUP(C551,'Müşteriler'!A:C,3,FALSE),""))</f>
        <v/>
      </c>
      <c r="G551" s="8" t="n"/>
      <c r="I551" s="6" t="n"/>
    </row>
    <row r="552">
      <c r="A552" s="6" t="n"/>
      <c r="D552" s="7">
        <f>IF(C552="","",IFERROR(VLOOKUP(C552,'Müşteriler'!A:C,3,FALSE),""))</f>
        <v/>
      </c>
      <c r="G552" s="8" t="n"/>
      <c r="I552" s="6" t="n"/>
    </row>
    <row r="553">
      <c r="A553" s="6" t="n"/>
      <c r="D553" s="7">
        <f>IF(C553="","",IFERROR(VLOOKUP(C553,'Müşteriler'!A:C,3,FALSE),""))</f>
        <v/>
      </c>
      <c r="G553" s="8" t="n"/>
      <c r="I553" s="6" t="n"/>
    </row>
    <row r="554">
      <c r="A554" s="6" t="n"/>
      <c r="D554" s="7">
        <f>IF(C554="","",IFERROR(VLOOKUP(C554,'Müşteriler'!A:C,3,FALSE),""))</f>
        <v/>
      </c>
      <c r="G554" s="8" t="n"/>
      <c r="I554" s="6" t="n"/>
    </row>
    <row r="555">
      <c r="A555" s="6" t="n"/>
      <c r="D555" s="7">
        <f>IF(C555="","",IFERROR(VLOOKUP(C555,'Müşteriler'!A:C,3,FALSE),""))</f>
        <v/>
      </c>
      <c r="G555" s="8" t="n"/>
      <c r="I555" s="6" t="n"/>
    </row>
    <row r="556">
      <c r="A556" s="6" t="n"/>
      <c r="D556" s="7">
        <f>IF(C556="","",IFERROR(VLOOKUP(C556,'Müşteriler'!A:C,3,FALSE),""))</f>
        <v/>
      </c>
      <c r="G556" s="8" t="n"/>
      <c r="I556" s="6" t="n"/>
    </row>
    <row r="557">
      <c r="A557" s="6" t="n"/>
      <c r="D557" s="7">
        <f>IF(C557="","",IFERROR(VLOOKUP(C557,'Müşteriler'!A:C,3,FALSE),""))</f>
        <v/>
      </c>
      <c r="G557" s="8" t="n"/>
      <c r="I557" s="6" t="n"/>
    </row>
    <row r="558">
      <c r="A558" s="6" t="n"/>
      <c r="D558" s="7">
        <f>IF(C558="","",IFERROR(VLOOKUP(C558,'Müşteriler'!A:C,3,FALSE),""))</f>
        <v/>
      </c>
      <c r="G558" s="8" t="n"/>
      <c r="I558" s="6" t="n"/>
    </row>
    <row r="559">
      <c r="A559" s="6" t="n"/>
      <c r="D559" s="7">
        <f>IF(C559="","",IFERROR(VLOOKUP(C559,'Müşteriler'!A:C,3,FALSE),""))</f>
        <v/>
      </c>
      <c r="G559" s="8" t="n"/>
      <c r="I559" s="6" t="n"/>
    </row>
    <row r="560">
      <c r="A560" s="6" t="n"/>
      <c r="D560" s="7">
        <f>IF(C560="","",IFERROR(VLOOKUP(C560,'Müşteriler'!A:C,3,FALSE),""))</f>
        <v/>
      </c>
      <c r="G560" s="8" t="n"/>
      <c r="I560" s="6" t="n"/>
    </row>
    <row r="561">
      <c r="A561" s="6" t="n"/>
      <c r="D561" s="7">
        <f>IF(C561="","",IFERROR(VLOOKUP(C561,'Müşteriler'!A:C,3,FALSE),""))</f>
        <v/>
      </c>
      <c r="G561" s="8" t="n"/>
      <c r="I561" s="6" t="n"/>
    </row>
    <row r="562">
      <c r="A562" s="6" t="n"/>
      <c r="D562" s="7">
        <f>IF(C562="","",IFERROR(VLOOKUP(C562,'Müşteriler'!A:C,3,FALSE),""))</f>
        <v/>
      </c>
      <c r="G562" s="8" t="n"/>
      <c r="I562" s="6" t="n"/>
    </row>
    <row r="563">
      <c r="A563" s="6" t="n"/>
      <c r="D563" s="7">
        <f>IF(C563="","",IFERROR(VLOOKUP(C563,'Müşteriler'!A:C,3,FALSE),""))</f>
        <v/>
      </c>
      <c r="G563" s="8" t="n"/>
      <c r="I563" s="6" t="n"/>
    </row>
    <row r="564">
      <c r="A564" s="6" t="n"/>
      <c r="D564" s="7">
        <f>IF(C564="","",IFERROR(VLOOKUP(C564,'Müşteriler'!A:C,3,FALSE),""))</f>
        <v/>
      </c>
      <c r="G564" s="8" t="n"/>
      <c r="I564" s="6" t="n"/>
    </row>
    <row r="565">
      <c r="A565" s="6" t="n"/>
      <c r="D565" s="7">
        <f>IF(C565="","",IFERROR(VLOOKUP(C565,'Müşteriler'!A:C,3,FALSE),""))</f>
        <v/>
      </c>
      <c r="G565" s="8" t="n"/>
      <c r="I565" s="6" t="n"/>
    </row>
    <row r="566">
      <c r="A566" s="6" t="n"/>
      <c r="D566" s="7">
        <f>IF(C566="","",IFERROR(VLOOKUP(C566,'Müşteriler'!A:C,3,FALSE),""))</f>
        <v/>
      </c>
      <c r="G566" s="8" t="n"/>
      <c r="I566" s="6" t="n"/>
    </row>
    <row r="567">
      <c r="A567" s="6" t="n"/>
      <c r="D567" s="7">
        <f>IF(C567="","",IFERROR(VLOOKUP(C567,'Müşteriler'!A:C,3,FALSE),""))</f>
        <v/>
      </c>
      <c r="G567" s="8" t="n"/>
      <c r="I567" s="6" t="n"/>
    </row>
    <row r="568">
      <c r="A568" s="6" t="n"/>
      <c r="D568" s="7">
        <f>IF(C568="","",IFERROR(VLOOKUP(C568,'Müşteriler'!A:C,3,FALSE),""))</f>
        <v/>
      </c>
      <c r="G568" s="8" t="n"/>
      <c r="I568" s="6" t="n"/>
    </row>
    <row r="569">
      <c r="A569" s="6" t="n"/>
      <c r="D569" s="7">
        <f>IF(C569="","",IFERROR(VLOOKUP(C569,'Müşteriler'!A:C,3,FALSE),""))</f>
        <v/>
      </c>
      <c r="G569" s="8" t="n"/>
      <c r="I569" s="6" t="n"/>
    </row>
    <row r="570">
      <c r="A570" s="6" t="n"/>
      <c r="D570" s="7">
        <f>IF(C570="","",IFERROR(VLOOKUP(C570,'Müşteriler'!A:C,3,FALSE),""))</f>
        <v/>
      </c>
      <c r="G570" s="8" t="n"/>
      <c r="I570" s="6" t="n"/>
    </row>
    <row r="571">
      <c r="A571" s="6" t="n"/>
      <c r="D571" s="7">
        <f>IF(C571="","",IFERROR(VLOOKUP(C571,'Müşteriler'!A:C,3,FALSE),""))</f>
        <v/>
      </c>
      <c r="G571" s="8" t="n"/>
      <c r="I571" s="6" t="n"/>
    </row>
    <row r="572">
      <c r="A572" s="6" t="n"/>
      <c r="D572" s="7">
        <f>IF(C572="","",IFERROR(VLOOKUP(C572,'Müşteriler'!A:C,3,FALSE),""))</f>
        <v/>
      </c>
      <c r="G572" s="8" t="n"/>
      <c r="I572" s="6" t="n"/>
    </row>
    <row r="573">
      <c r="A573" s="6" t="n"/>
      <c r="D573" s="7">
        <f>IF(C573="","",IFERROR(VLOOKUP(C573,'Müşteriler'!A:C,3,FALSE),""))</f>
        <v/>
      </c>
      <c r="G573" s="8" t="n"/>
      <c r="I573" s="6" t="n"/>
    </row>
    <row r="574">
      <c r="A574" s="6" t="n"/>
      <c r="D574" s="7">
        <f>IF(C574="","",IFERROR(VLOOKUP(C574,'Müşteriler'!A:C,3,FALSE),""))</f>
        <v/>
      </c>
      <c r="G574" s="8" t="n"/>
      <c r="I574" s="6" t="n"/>
    </row>
    <row r="575">
      <c r="A575" s="6" t="n"/>
      <c r="D575" s="7">
        <f>IF(C575="","",IFERROR(VLOOKUP(C575,'Müşteriler'!A:C,3,FALSE),""))</f>
        <v/>
      </c>
      <c r="G575" s="8" t="n"/>
      <c r="I575" s="6" t="n"/>
    </row>
    <row r="576">
      <c r="A576" s="6" t="n"/>
      <c r="D576" s="7">
        <f>IF(C576="","",IFERROR(VLOOKUP(C576,'Müşteriler'!A:C,3,FALSE),""))</f>
        <v/>
      </c>
      <c r="G576" s="8" t="n"/>
      <c r="I576" s="6" t="n"/>
    </row>
    <row r="577">
      <c r="A577" s="6" t="n"/>
      <c r="D577" s="7">
        <f>IF(C577="","",IFERROR(VLOOKUP(C577,'Müşteriler'!A:C,3,FALSE),""))</f>
        <v/>
      </c>
      <c r="G577" s="8" t="n"/>
      <c r="I577" s="6" t="n"/>
    </row>
    <row r="578">
      <c r="A578" s="6" t="n"/>
      <c r="D578" s="7">
        <f>IF(C578="","",IFERROR(VLOOKUP(C578,'Müşteriler'!A:C,3,FALSE),""))</f>
        <v/>
      </c>
      <c r="G578" s="8" t="n"/>
      <c r="I578" s="6" t="n"/>
    </row>
    <row r="579">
      <c r="A579" s="6" t="n"/>
      <c r="D579" s="7">
        <f>IF(C579="","",IFERROR(VLOOKUP(C579,'Müşteriler'!A:C,3,FALSE),""))</f>
        <v/>
      </c>
      <c r="G579" s="8" t="n"/>
      <c r="I579" s="6" t="n"/>
    </row>
    <row r="580">
      <c r="A580" s="6" t="n"/>
      <c r="D580" s="7">
        <f>IF(C580="","",IFERROR(VLOOKUP(C580,'Müşteriler'!A:C,3,FALSE),""))</f>
        <v/>
      </c>
      <c r="G580" s="8" t="n"/>
      <c r="I580" s="6" t="n"/>
    </row>
    <row r="581">
      <c r="A581" s="6" t="n"/>
      <c r="D581" s="7">
        <f>IF(C581="","",IFERROR(VLOOKUP(C581,'Müşteriler'!A:C,3,FALSE),""))</f>
        <v/>
      </c>
      <c r="G581" s="8" t="n"/>
      <c r="I581" s="6" t="n"/>
    </row>
    <row r="582">
      <c r="A582" s="6" t="n"/>
      <c r="D582" s="7">
        <f>IF(C582="","",IFERROR(VLOOKUP(C582,'Müşteriler'!A:C,3,FALSE),""))</f>
        <v/>
      </c>
      <c r="G582" s="8" t="n"/>
      <c r="I582" s="6" t="n"/>
    </row>
    <row r="583">
      <c r="A583" s="6" t="n"/>
      <c r="D583" s="7">
        <f>IF(C583="","",IFERROR(VLOOKUP(C583,'Müşteriler'!A:C,3,FALSE),""))</f>
        <v/>
      </c>
      <c r="G583" s="8" t="n"/>
      <c r="I583" s="6" t="n"/>
    </row>
    <row r="584">
      <c r="A584" s="6" t="n"/>
      <c r="D584" s="7">
        <f>IF(C584="","",IFERROR(VLOOKUP(C584,'Müşteriler'!A:C,3,FALSE),""))</f>
        <v/>
      </c>
      <c r="G584" s="8" t="n"/>
      <c r="I584" s="6" t="n"/>
    </row>
    <row r="585">
      <c r="A585" s="6" t="n"/>
      <c r="D585" s="7">
        <f>IF(C585="","",IFERROR(VLOOKUP(C585,'Müşteriler'!A:C,3,FALSE),""))</f>
        <v/>
      </c>
      <c r="G585" s="8" t="n"/>
      <c r="I585" s="6" t="n"/>
    </row>
    <row r="586">
      <c r="A586" s="6" t="n"/>
      <c r="D586" s="7">
        <f>IF(C586="","",IFERROR(VLOOKUP(C586,'Müşteriler'!A:C,3,FALSE),""))</f>
        <v/>
      </c>
      <c r="G586" s="8" t="n"/>
      <c r="I586" s="6" t="n"/>
    </row>
    <row r="587">
      <c r="A587" s="6" t="n"/>
      <c r="D587" s="7">
        <f>IF(C587="","",IFERROR(VLOOKUP(C587,'Müşteriler'!A:C,3,FALSE),""))</f>
        <v/>
      </c>
      <c r="G587" s="8" t="n"/>
      <c r="I587" s="6" t="n"/>
    </row>
    <row r="588">
      <c r="A588" s="6" t="n"/>
      <c r="D588" s="7">
        <f>IF(C588="","",IFERROR(VLOOKUP(C588,'Müşteriler'!A:C,3,FALSE),""))</f>
        <v/>
      </c>
      <c r="G588" s="8" t="n"/>
      <c r="I588" s="6" t="n"/>
    </row>
    <row r="589">
      <c r="A589" s="6" t="n"/>
      <c r="D589" s="7">
        <f>IF(C589="","",IFERROR(VLOOKUP(C589,'Müşteriler'!A:C,3,FALSE),""))</f>
        <v/>
      </c>
      <c r="G589" s="8" t="n"/>
      <c r="I589" s="6" t="n"/>
    </row>
    <row r="590">
      <c r="A590" s="6" t="n"/>
      <c r="D590" s="7">
        <f>IF(C590="","",IFERROR(VLOOKUP(C590,'Müşteriler'!A:C,3,FALSE),""))</f>
        <v/>
      </c>
      <c r="G590" s="8" t="n"/>
      <c r="I590" s="6" t="n"/>
    </row>
    <row r="591">
      <c r="A591" s="6" t="n"/>
      <c r="D591" s="7">
        <f>IF(C591="","",IFERROR(VLOOKUP(C591,'Müşteriler'!A:C,3,FALSE),""))</f>
        <v/>
      </c>
      <c r="G591" s="8" t="n"/>
      <c r="I591" s="6" t="n"/>
    </row>
    <row r="592">
      <c r="A592" s="6" t="n"/>
      <c r="D592" s="7">
        <f>IF(C592="","",IFERROR(VLOOKUP(C592,'Müşteriler'!A:C,3,FALSE),""))</f>
        <v/>
      </c>
      <c r="G592" s="8" t="n"/>
      <c r="I592" s="6" t="n"/>
    </row>
    <row r="593">
      <c r="A593" s="6" t="n"/>
      <c r="D593" s="7">
        <f>IF(C593="","",IFERROR(VLOOKUP(C593,'Müşteriler'!A:C,3,FALSE),""))</f>
        <v/>
      </c>
      <c r="G593" s="8" t="n"/>
      <c r="I593" s="6" t="n"/>
    </row>
    <row r="594">
      <c r="A594" s="6" t="n"/>
      <c r="D594" s="7">
        <f>IF(C594="","",IFERROR(VLOOKUP(C594,'Müşteriler'!A:C,3,FALSE),""))</f>
        <v/>
      </c>
      <c r="G594" s="8" t="n"/>
      <c r="I594" s="6" t="n"/>
    </row>
    <row r="595">
      <c r="A595" s="6" t="n"/>
      <c r="D595" s="7">
        <f>IF(C595="","",IFERROR(VLOOKUP(C595,'Müşteriler'!A:C,3,FALSE),""))</f>
        <v/>
      </c>
      <c r="G595" s="8" t="n"/>
      <c r="I595" s="6" t="n"/>
    </row>
    <row r="596">
      <c r="A596" s="6" t="n"/>
      <c r="D596" s="7">
        <f>IF(C596="","",IFERROR(VLOOKUP(C596,'Müşteriler'!A:C,3,FALSE),""))</f>
        <v/>
      </c>
      <c r="G596" s="8" t="n"/>
      <c r="I596" s="6" t="n"/>
    </row>
    <row r="597">
      <c r="A597" s="6" t="n"/>
      <c r="D597" s="7">
        <f>IF(C597="","",IFERROR(VLOOKUP(C597,'Müşteriler'!A:C,3,FALSE),""))</f>
        <v/>
      </c>
      <c r="G597" s="8" t="n"/>
      <c r="I597" s="6" t="n"/>
    </row>
    <row r="598">
      <c r="A598" s="6" t="n"/>
      <c r="D598" s="7">
        <f>IF(C598="","",IFERROR(VLOOKUP(C598,'Müşteriler'!A:C,3,FALSE),""))</f>
        <v/>
      </c>
      <c r="G598" s="8" t="n"/>
      <c r="I598" s="6" t="n"/>
    </row>
    <row r="599">
      <c r="A599" s="6" t="n"/>
      <c r="D599" s="7">
        <f>IF(C599="","",IFERROR(VLOOKUP(C599,'Müşteriler'!A:C,3,FALSE),""))</f>
        <v/>
      </c>
      <c r="G599" s="8" t="n"/>
      <c r="I599" s="6" t="n"/>
    </row>
    <row r="600">
      <c r="A600" s="6" t="n"/>
      <c r="D600" s="7">
        <f>IF(C600="","",IFERROR(VLOOKUP(C600,'Müşteriler'!A:C,3,FALSE),""))</f>
        <v/>
      </c>
      <c r="G600" s="8" t="n"/>
      <c r="I600" s="6" t="n"/>
    </row>
    <row r="601">
      <c r="A601" s="6" t="n"/>
      <c r="D601" s="7">
        <f>IF(C601="","",IFERROR(VLOOKUP(C601,'Müşteriler'!A:C,3,FALSE),""))</f>
        <v/>
      </c>
      <c r="G601" s="8" t="n"/>
      <c r="I601" s="6" t="n"/>
    </row>
    <row r="602">
      <c r="A602" s="6" t="n"/>
      <c r="D602" s="7">
        <f>IF(C602="","",IFERROR(VLOOKUP(C602,'Müşteriler'!A:C,3,FALSE),""))</f>
        <v/>
      </c>
      <c r="G602" s="8" t="n"/>
      <c r="I602" s="6" t="n"/>
    </row>
    <row r="603">
      <c r="A603" s="6" t="n"/>
      <c r="D603" s="7">
        <f>IF(C603="","",IFERROR(VLOOKUP(C603,'Müşteriler'!A:C,3,FALSE),""))</f>
        <v/>
      </c>
      <c r="G603" s="8" t="n"/>
      <c r="I603" s="6" t="n"/>
    </row>
    <row r="604">
      <c r="A604" s="6" t="n"/>
      <c r="D604" s="7">
        <f>IF(C604="","",IFERROR(VLOOKUP(C604,'Müşteriler'!A:C,3,FALSE),""))</f>
        <v/>
      </c>
      <c r="G604" s="8" t="n"/>
      <c r="I604" s="6" t="n"/>
    </row>
    <row r="605">
      <c r="A605" s="6" t="n"/>
      <c r="D605" s="7">
        <f>IF(C605="","",IFERROR(VLOOKUP(C605,'Müşteriler'!A:C,3,FALSE),""))</f>
        <v/>
      </c>
      <c r="G605" s="8" t="n"/>
      <c r="I605" s="6" t="n"/>
    </row>
    <row r="606">
      <c r="A606" s="6" t="n"/>
      <c r="D606" s="7">
        <f>IF(C606="","",IFERROR(VLOOKUP(C606,'Müşteriler'!A:C,3,FALSE),""))</f>
        <v/>
      </c>
      <c r="G606" s="8" t="n"/>
      <c r="I606" s="6" t="n"/>
    </row>
    <row r="607">
      <c r="A607" s="6" t="n"/>
      <c r="D607" s="7">
        <f>IF(C607="","",IFERROR(VLOOKUP(C607,'Müşteriler'!A:C,3,FALSE),""))</f>
        <v/>
      </c>
      <c r="G607" s="8" t="n"/>
      <c r="I607" s="6" t="n"/>
    </row>
    <row r="608">
      <c r="A608" s="6" t="n"/>
      <c r="D608" s="7">
        <f>IF(C608="","",IFERROR(VLOOKUP(C608,'Müşteriler'!A:C,3,FALSE),""))</f>
        <v/>
      </c>
      <c r="G608" s="8" t="n"/>
      <c r="I608" s="6" t="n"/>
    </row>
    <row r="609">
      <c r="A609" s="6" t="n"/>
      <c r="D609" s="7">
        <f>IF(C609="","",IFERROR(VLOOKUP(C609,'Müşteriler'!A:C,3,FALSE),""))</f>
        <v/>
      </c>
      <c r="G609" s="8" t="n"/>
      <c r="I609" s="6" t="n"/>
    </row>
    <row r="610">
      <c r="A610" s="6" t="n"/>
      <c r="D610" s="7">
        <f>IF(C610="","",IFERROR(VLOOKUP(C610,'Müşteriler'!A:C,3,FALSE),""))</f>
        <v/>
      </c>
      <c r="G610" s="8" t="n"/>
      <c r="I610" s="6" t="n"/>
    </row>
    <row r="611">
      <c r="A611" s="6" t="n"/>
      <c r="D611" s="7">
        <f>IF(C611="","",IFERROR(VLOOKUP(C611,'Müşteriler'!A:C,3,FALSE),""))</f>
        <v/>
      </c>
      <c r="G611" s="8" t="n"/>
      <c r="I611" s="6" t="n"/>
    </row>
    <row r="612">
      <c r="A612" s="6" t="n"/>
      <c r="D612" s="7">
        <f>IF(C612="","",IFERROR(VLOOKUP(C612,'Müşteriler'!A:C,3,FALSE),""))</f>
        <v/>
      </c>
      <c r="G612" s="8" t="n"/>
      <c r="I612" s="6" t="n"/>
    </row>
    <row r="613">
      <c r="A613" s="6" t="n"/>
      <c r="D613" s="7">
        <f>IF(C613="","",IFERROR(VLOOKUP(C613,'Müşteriler'!A:C,3,FALSE),""))</f>
        <v/>
      </c>
      <c r="G613" s="8" t="n"/>
      <c r="I613" s="6" t="n"/>
    </row>
    <row r="614">
      <c r="A614" s="6" t="n"/>
      <c r="D614" s="7">
        <f>IF(C614="","",IFERROR(VLOOKUP(C614,'Müşteriler'!A:C,3,FALSE),""))</f>
        <v/>
      </c>
      <c r="G614" s="8" t="n"/>
      <c r="I614" s="6" t="n"/>
    </row>
    <row r="615">
      <c r="A615" s="6" t="n"/>
      <c r="D615" s="7">
        <f>IF(C615="","",IFERROR(VLOOKUP(C615,'Müşteriler'!A:C,3,FALSE),""))</f>
        <v/>
      </c>
      <c r="G615" s="8" t="n"/>
      <c r="I615" s="6" t="n"/>
    </row>
    <row r="616">
      <c r="A616" s="6" t="n"/>
      <c r="D616" s="7">
        <f>IF(C616="","",IFERROR(VLOOKUP(C616,'Müşteriler'!A:C,3,FALSE),""))</f>
        <v/>
      </c>
      <c r="G616" s="8" t="n"/>
      <c r="I616" s="6" t="n"/>
    </row>
    <row r="617">
      <c r="A617" s="6" t="n"/>
      <c r="D617" s="7">
        <f>IF(C617="","",IFERROR(VLOOKUP(C617,'Müşteriler'!A:C,3,FALSE),""))</f>
        <v/>
      </c>
      <c r="G617" s="8" t="n"/>
      <c r="I617" s="6" t="n"/>
    </row>
    <row r="618">
      <c r="A618" s="6" t="n"/>
      <c r="D618" s="7">
        <f>IF(C618="","",IFERROR(VLOOKUP(C618,'Müşteriler'!A:C,3,FALSE),""))</f>
        <v/>
      </c>
      <c r="G618" s="8" t="n"/>
      <c r="I618" s="6" t="n"/>
    </row>
    <row r="619">
      <c r="A619" s="6" t="n"/>
      <c r="D619" s="7">
        <f>IF(C619="","",IFERROR(VLOOKUP(C619,'Müşteriler'!A:C,3,FALSE),""))</f>
        <v/>
      </c>
      <c r="G619" s="8" t="n"/>
      <c r="I619" s="6" t="n"/>
    </row>
    <row r="620">
      <c r="A620" s="6" t="n"/>
      <c r="D620" s="7">
        <f>IF(C620="","",IFERROR(VLOOKUP(C620,'Müşteriler'!A:C,3,FALSE),""))</f>
        <v/>
      </c>
      <c r="G620" s="8" t="n"/>
      <c r="I620" s="6" t="n"/>
    </row>
    <row r="621">
      <c r="A621" s="6" t="n"/>
      <c r="D621" s="7">
        <f>IF(C621="","",IFERROR(VLOOKUP(C621,'Müşteriler'!A:C,3,FALSE),""))</f>
        <v/>
      </c>
      <c r="G621" s="8" t="n"/>
      <c r="I621" s="6" t="n"/>
    </row>
    <row r="622">
      <c r="A622" s="6" t="n"/>
      <c r="D622" s="7">
        <f>IF(C622="","",IFERROR(VLOOKUP(C622,'Müşteriler'!A:C,3,FALSE),""))</f>
        <v/>
      </c>
      <c r="G622" s="8" t="n"/>
      <c r="I622" s="6" t="n"/>
    </row>
    <row r="623">
      <c r="A623" s="6" t="n"/>
      <c r="D623" s="7">
        <f>IF(C623="","",IFERROR(VLOOKUP(C623,'Müşteriler'!A:C,3,FALSE),""))</f>
        <v/>
      </c>
      <c r="G623" s="8" t="n"/>
      <c r="I623" s="6" t="n"/>
    </row>
    <row r="624">
      <c r="A624" s="6" t="n"/>
      <c r="D624" s="7">
        <f>IF(C624="","",IFERROR(VLOOKUP(C624,'Müşteriler'!A:C,3,FALSE),""))</f>
        <v/>
      </c>
      <c r="G624" s="8" t="n"/>
      <c r="I624" s="6" t="n"/>
    </row>
    <row r="625">
      <c r="A625" s="6" t="n"/>
      <c r="D625" s="7">
        <f>IF(C625="","",IFERROR(VLOOKUP(C625,'Müşteriler'!A:C,3,FALSE),""))</f>
        <v/>
      </c>
      <c r="G625" s="8" t="n"/>
      <c r="I625" s="6" t="n"/>
    </row>
    <row r="626">
      <c r="A626" s="6" t="n"/>
      <c r="D626" s="7">
        <f>IF(C626="","",IFERROR(VLOOKUP(C626,'Müşteriler'!A:C,3,FALSE),""))</f>
        <v/>
      </c>
      <c r="G626" s="8" t="n"/>
      <c r="I626" s="6" t="n"/>
    </row>
    <row r="627">
      <c r="A627" s="6" t="n"/>
      <c r="D627" s="7">
        <f>IF(C627="","",IFERROR(VLOOKUP(C627,'Müşteriler'!A:C,3,FALSE),""))</f>
        <v/>
      </c>
      <c r="G627" s="8" t="n"/>
      <c r="I627" s="6" t="n"/>
    </row>
    <row r="628">
      <c r="A628" s="6" t="n"/>
      <c r="D628" s="7">
        <f>IF(C628="","",IFERROR(VLOOKUP(C628,'Müşteriler'!A:C,3,FALSE),""))</f>
        <v/>
      </c>
      <c r="G628" s="8" t="n"/>
      <c r="I628" s="6" t="n"/>
    </row>
    <row r="629">
      <c r="A629" s="6" t="n"/>
      <c r="D629" s="7">
        <f>IF(C629="","",IFERROR(VLOOKUP(C629,'Müşteriler'!A:C,3,FALSE),""))</f>
        <v/>
      </c>
      <c r="G629" s="8" t="n"/>
      <c r="I629" s="6" t="n"/>
    </row>
    <row r="630">
      <c r="A630" s="6" t="n"/>
      <c r="D630" s="7">
        <f>IF(C630="","",IFERROR(VLOOKUP(C630,'Müşteriler'!A:C,3,FALSE),""))</f>
        <v/>
      </c>
      <c r="G630" s="8" t="n"/>
      <c r="I630" s="6" t="n"/>
    </row>
    <row r="631">
      <c r="A631" s="6" t="n"/>
      <c r="D631" s="7">
        <f>IF(C631="","",IFERROR(VLOOKUP(C631,'Müşteriler'!A:C,3,FALSE),""))</f>
        <v/>
      </c>
      <c r="G631" s="8" t="n"/>
      <c r="I631" s="6" t="n"/>
    </row>
    <row r="632">
      <c r="A632" s="6" t="n"/>
      <c r="D632" s="7">
        <f>IF(C632="","",IFERROR(VLOOKUP(C632,'Müşteriler'!A:C,3,FALSE),""))</f>
        <v/>
      </c>
      <c r="G632" s="8" t="n"/>
      <c r="I632" s="6" t="n"/>
    </row>
    <row r="633">
      <c r="A633" s="6" t="n"/>
      <c r="D633" s="7">
        <f>IF(C633="","",IFERROR(VLOOKUP(C633,'Müşteriler'!A:C,3,FALSE),""))</f>
        <v/>
      </c>
      <c r="G633" s="8" t="n"/>
      <c r="I633" s="6" t="n"/>
    </row>
    <row r="634">
      <c r="A634" s="6" t="n"/>
      <c r="D634" s="7">
        <f>IF(C634="","",IFERROR(VLOOKUP(C634,'Müşteriler'!A:C,3,FALSE),""))</f>
        <v/>
      </c>
      <c r="G634" s="8" t="n"/>
      <c r="I634" s="6" t="n"/>
    </row>
    <row r="635">
      <c r="A635" s="6" t="n"/>
      <c r="D635" s="7">
        <f>IF(C635="","",IFERROR(VLOOKUP(C635,'Müşteriler'!A:C,3,FALSE),""))</f>
        <v/>
      </c>
      <c r="G635" s="8" t="n"/>
      <c r="I635" s="6" t="n"/>
    </row>
    <row r="636">
      <c r="A636" s="6" t="n"/>
      <c r="D636" s="7">
        <f>IF(C636="","",IFERROR(VLOOKUP(C636,'Müşteriler'!A:C,3,FALSE),""))</f>
        <v/>
      </c>
      <c r="G636" s="8" t="n"/>
      <c r="I636" s="6" t="n"/>
    </row>
    <row r="637">
      <c r="A637" s="6" t="n"/>
      <c r="D637" s="7">
        <f>IF(C637="","",IFERROR(VLOOKUP(C637,'Müşteriler'!A:C,3,FALSE),""))</f>
        <v/>
      </c>
      <c r="G637" s="8" t="n"/>
      <c r="I637" s="6" t="n"/>
    </row>
    <row r="638">
      <c r="A638" s="6" t="n"/>
      <c r="D638" s="7">
        <f>IF(C638="","",IFERROR(VLOOKUP(C638,'Müşteriler'!A:C,3,FALSE),""))</f>
        <v/>
      </c>
      <c r="G638" s="8" t="n"/>
      <c r="I638" s="6" t="n"/>
    </row>
    <row r="639">
      <c r="A639" s="6" t="n"/>
      <c r="D639" s="7">
        <f>IF(C639="","",IFERROR(VLOOKUP(C639,'Müşteriler'!A:C,3,FALSE),""))</f>
        <v/>
      </c>
      <c r="G639" s="8" t="n"/>
      <c r="I639" s="6" t="n"/>
    </row>
    <row r="640">
      <c r="A640" s="6" t="n"/>
      <c r="D640" s="7">
        <f>IF(C640="","",IFERROR(VLOOKUP(C640,'Müşteriler'!A:C,3,FALSE),""))</f>
        <v/>
      </c>
      <c r="G640" s="8" t="n"/>
      <c r="I640" s="6" t="n"/>
    </row>
    <row r="641">
      <c r="A641" s="6" t="n"/>
      <c r="D641" s="7">
        <f>IF(C641="","",IFERROR(VLOOKUP(C641,'Müşteriler'!A:C,3,FALSE),""))</f>
        <v/>
      </c>
      <c r="G641" s="8" t="n"/>
      <c r="I641" s="6" t="n"/>
    </row>
    <row r="642">
      <c r="A642" s="6" t="n"/>
      <c r="D642" s="7">
        <f>IF(C642="","",IFERROR(VLOOKUP(C642,'Müşteriler'!A:C,3,FALSE),""))</f>
        <v/>
      </c>
      <c r="G642" s="8" t="n"/>
      <c r="I642" s="6" t="n"/>
    </row>
    <row r="643">
      <c r="A643" s="6" t="n"/>
      <c r="D643" s="7">
        <f>IF(C643="","",IFERROR(VLOOKUP(C643,'Müşteriler'!A:C,3,FALSE),""))</f>
        <v/>
      </c>
      <c r="G643" s="8" t="n"/>
      <c r="I643" s="6" t="n"/>
    </row>
    <row r="644">
      <c r="A644" s="6" t="n"/>
      <c r="D644" s="7">
        <f>IF(C644="","",IFERROR(VLOOKUP(C644,'Müşteriler'!A:C,3,FALSE),""))</f>
        <v/>
      </c>
      <c r="G644" s="8" t="n"/>
      <c r="I644" s="6" t="n"/>
    </row>
    <row r="645">
      <c r="A645" s="6" t="n"/>
      <c r="D645" s="7">
        <f>IF(C645="","",IFERROR(VLOOKUP(C645,'Müşteriler'!A:C,3,FALSE),""))</f>
        <v/>
      </c>
      <c r="G645" s="8" t="n"/>
      <c r="I645" s="6" t="n"/>
    </row>
    <row r="646">
      <c r="A646" s="6" t="n"/>
      <c r="D646" s="7">
        <f>IF(C646="","",IFERROR(VLOOKUP(C646,'Müşteriler'!A:C,3,FALSE),""))</f>
        <v/>
      </c>
      <c r="G646" s="8" t="n"/>
      <c r="I646" s="6" t="n"/>
    </row>
    <row r="647">
      <c r="A647" s="6" t="n"/>
      <c r="D647" s="7">
        <f>IF(C647="","",IFERROR(VLOOKUP(C647,'Müşteriler'!A:C,3,FALSE),""))</f>
        <v/>
      </c>
      <c r="G647" s="8" t="n"/>
      <c r="I647" s="6" t="n"/>
    </row>
    <row r="648">
      <c r="A648" s="6" t="n"/>
      <c r="D648" s="7">
        <f>IF(C648="","",IFERROR(VLOOKUP(C648,'Müşteriler'!A:C,3,FALSE),""))</f>
        <v/>
      </c>
      <c r="G648" s="8" t="n"/>
      <c r="I648" s="6" t="n"/>
    </row>
    <row r="649">
      <c r="A649" s="6" t="n"/>
      <c r="D649" s="7">
        <f>IF(C649="","",IFERROR(VLOOKUP(C649,'Müşteriler'!A:C,3,FALSE),""))</f>
        <v/>
      </c>
      <c r="G649" s="8" t="n"/>
      <c r="I649" s="6" t="n"/>
    </row>
    <row r="650">
      <c r="A650" s="6" t="n"/>
      <c r="D650" s="7">
        <f>IF(C650="","",IFERROR(VLOOKUP(C650,'Müşteriler'!A:C,3,FALSE),""))</f>
        <v/>
      </c>
      <c r="G650" s="8" t="n"/>
      <c r="I650" s="6" t="n"/>
    </row>
    <row r="651">
      <c r="A651" s="6" t="n"/>
      <c r="D651" s="7">
        <f>IF(C651="","",IFERROR(VLOOKUP(C651,'Müşteriler'!A:C,3,FALSE),""))</f>
        <v/>
      </c>
      <c r="G651" s="8" t="n"/>
      <c r="I651" s="6" t="n"/>
    </row>
    <row r="652">
      <c r="A652" s="6" t="n"/>
      <c r="D652" s="7">
        <f>IF(C652="","",IFERROR(VLOOKUP(C652,'Müşteriler'!A:C,3,FALSE),""))</f>
        <v/>
      </c>
      <c r="G652" s="8" t="n"/>
      <c r="I652" s="6" t="n"/>
    </row>
    <row r="653">
      <c r="A653" s="6" t="n"/>
      <c r="D653" s="7">
        <f>IF(C653="","",IFERROR(VLOOKUP(C653,'Müşteriler'!A:C,3,FALSE),""))</f>
        <v/>
      </c>
      <c r="G653" s="8" t="n"/>
      <c r="I653" s="6" t="n"/>
    </row>
    <row r="654">
      <c r="A654" s="6" t="n"/>
      <c r="D654" s="7">
        <f>IF(C654="","",IFERROR(VLOOKUP(C654,'Müşteriler'!A:C,3,FALSE),""))</f>
        <v/>
      </c>
      <c r="G654" s="8" t="n"/>
      <c r="I654" s="6" t="n"/>
    </row>
    <row r="655">
      <c r="A655" s="6" t="n"/>
      <c r="D655" s="7">
        <f>IF(C655="","",IFERROR(VLOOKUP(C655,'Müşteriler'!A:C,3,FALSE),""))</f>
        <v/>
      </c>
      <c r="G655" s="8" t="n"/>
      <c r="I655" s="6" t="n"/>
    </row>
    <row r="656">
      <c r="A656" s="6" t="n"/>
      <c r="D656" s="7">
        <f>IF(C656="","",IFERROR(VLOOKUP(C656,'Müşteriler'!A:C,3,FALSE),""))</f>
        <v/>
      </c>
      <c r="G656" s="8" t="n"/>
      <c r="I656" s="6" t="n"/>
    </row>
    <row r="657">
      <c r="A657" s="6" t="n"/>
      <c r="D657" s="7">
        <f>IF(C657="","",IFERROR(VLOOKUP(C657,'Müşteriler'!A:C,3,FALSE),""))</f>
        <v/>
      </c>
      <c r="G657" s="8" t="n"/>
      <c r="I657" s="6" t="n"/>
    </row>
    <row r="658">
      <c r="A658" s="6" t="n"/>
      <c r="D658" s="7">
        <f>IF(C658="","",IFERROR(VLOOKUP(C658,'Müşteriler'!A:C,3,FALSE),""))</f>
        <v/>
      </c>
      <c r="G658" s="8" t="n"/>
      <c r="I658" s="6" t="n"/>
    </row>
    <row r="659">
      <c r="A659" s="6" t="n"/>
      <c r="D659" s="7">
        <f>IF(C659="","",IFERROR(VLOOKUP(C659,'Müşteriler'!A:C,3,FALSE),""))</f>
        <v/>
      </c>
      <c r="G659" s="8" t="n"/>
      <c r="I659" s="6" t="n"/>
    </row>
    <row r="660">
      <c r="A660" s="6" t="n"/>
      <c r="D660" s="7">
        <f>IF(C660="","",IFERROR(VLOOKUP(C660,'Müşteriler'!A:C,3,FALSE),""))</f>
        <v/>
      </c>
      <c r="G660" s="8" t="n"/>
      <c r="I660" s="6" t="n"/>
    </row>
    <row r="661">
      <c r="A661" s="6" t="n"/>
      <c r="D661" s="7">
        <f>IF(C661="","",IFERROR(VLOOKUP(C661,'Müşteriler'!A:C,3,FALSE),""))</f>
        <v/>
      </c>
      <c r="G661" s="8" t="n"/>
      <c r="I661" s="6" t="n"/>
    </row>
    <row r="662">
      <c r="A662" s="6" t="n"/>
      <c r="D662" s="7">
        <f>IF(C662="","",IFERROR(VLOOKUP(C662,'Müşteriler'!A:C,3,FALSE),""))</f>
        <v/>
      </c>
      <c r="G662" s="8" t="n"/>
      <c r="I662" s="6" t="n"/>
    </row>
    <row r="663">
      <c r="A663" s="6" t="n"/>
      <c r="D663" s="7">
        <f>IF(C663="","",IFERROR(VLOOKUP(C663,'Müşteriler'!A:C,3,FALSE),""))</f>
        <v/>
      </c>
      <c r="G663" s="8" t="n"/>
      <c r="I663" s="6" t="n"/>
    </row>
    <row r="664">
      <c r="A664" s="6" t="n"/>
      <c r="D664" s="7">
        <f>IF(C664="","",IFERROR(VLOOKUP(C664,'Müşteriler'!A:C,3,FALSE),""))</f>
        <v/>
      </c>
      <c r="G664" s="8" t="n"/>
      <c r="I664" s="6" t="n"/>
    </row>
    <row r="665">
      <c r="A665" s="6" t="n"/>
      <c r="D665" s="7">
        <f>IF(C665="","",IFERROR(VLOOKUP(C665,'Müşteriler'!A:C,3,FALSE),""))</f>
        <v/>
      </c>
      <c r="G665" s="8" t="n"/>
      <c r="I665" s="6" t="n"/>
    </row>
    <row r="666">
      <c r="A666" s="6" t="n"/>
      <c r="D666" s="7">
        <f>IF(C666="","",IFERROR(VLOOKUP(C666,'Müşteriler'!A:C,3,FALSE),""))</f>
        <v/>
      </c>
      <c r="G666" s="8" t="n"/>
      <c r="I666" s="6" t="n"/>
    </row>
    <row r="667">
      <c r="A667" s="6" t="n"/>
      <c r="D667" s="7">
        <f>IF(C667="","",IFERROR(VLOOKUP(C667,'Müşteriler'!A:C,3,FALSE),""))</f>
        <v/>
      </c>
      <c r="G667" s="8" t="n"/>
      <c r="I667" s="6" t="n"/>
    </row>
    <row r="668">
      <c r="A668" s="6" t="n"/>
      <c r="D668" s="7">
        <f>IF(C668="","",IFERROR(VLOOKUP(C668,'Müşteriler'!A:C,3,FALSE),""))</f>
        <v/>
      </c>
      <c r="G668" s="8" t="n"/>
      <c r="I668" s="6" t="n"/>
    </row>
    <row r="669">
      <c r="A669" s="6" t="n"/>
      <c r="D669" s="7">
        <f>IF(C669="","",IFERROR(VLOOKUP(C669,'Müşteriler'!A:C,3,FALSE),""))</f>
        <v/>
      </c>
      <c r="G669" s="8" t="n"/>
      <c r="I669" s="6" t="n"/>
    </row>
    <row r="670">
      <c r="A670" s="6" t="n"/>
      <c r="D670" s="7">
        <f>IF(C670="","",IFERROR(VLOOKUP(C670,'Müşteriler'!A:C,3,FALSE),""))</f>
        <v/>
      </c>
      <c r="G670" s="8" t="n"/>
      <c r="I670" s="6" t="n"/>
    </row>
    <row r="671">
      <c r="A671" s="6" t="n"/>
      <c r="D671" s="7">
        <f>IF(C671="","",IFERROR(VLOOKUP(C671,'Müşteriler'!A:C,3,FALSE),""))</f>
        <v/>
      </c>
      <c r="G671" s="8" t="n"/>
      <c r="I671" s="6" t="n"/>
    </row>
    <row r="672">
      <c r="A672" s="6" t="n"/>
      <c r="D672" s="7">
        <f>IF(C672="","",IFERROR(VLOOKUP(C672,'Müşteriler'!A:C,3,FALSE),""))</f>
        <v/>
      </c>
      <c r="G672" s="8" t="n"/>
      <c r="I672" s="6" t="n"/>
    </row>
    <row r="673">
      <c r="A673" s="6" t="n"/>
      <c r="D673" s="7">
        <f>IF(C673="","",IFERROR(VLOOKUP(C673,'Müşteriler'!A:C,3,FALSE),""))</f>
        <v/>
      </c>
      <c r="G673" s="8" t="n"/>
      <c r="I673" s="6" t="n"/>
    </row>
    <row r="674">
      <c r="A674" s="6" t="n"/>
      <c r="D674" s="7">
        <f>IF(C674="","",IFERROR(VLOOKUP(C674,'Müşteriler'!A:C,3,FALSE),""))</f>
        <v/>
      </c>
      <c r="G674" s="8" t="n"/>
      <c r="I674" s="6" t="n"/>
    </row>
    <row r="675">
      <c r="A675" s="6" t="n"/>
      <c r="D675" s="7">
        <f>IF(C675="","",IFERROR(VLOOKUP(C675,'Müşteriler'!A:C,3,FALSE),""))</f>
        <v/>
      </c>
      <c r="G675" s="8" t="n"/>
      <c r="I675" s="6" t="n"/>
    </row>
    <row r="676">
      <c r="A676" s="6" t="n"/>
      <c r="D676" s="7">
        <f>IF(C676="","",IFERROR(VLOOKUP(C676,'Müşteriler'!A:C,3,FALSE),""))</f>
        <v/>
      </c>
      <c r="G676" s="8" t="n"/>
      <c r="I676" s="6" t="n"/>
    </row>
    <row r="677">
      <c r="A677" s="6" t="n"/>
      <c r="D677" s="7">
        <f>IF(C677="","",IFERROR(VLOOKUP(C677,'Müşteriler'!A:C,3,FALSE),""))</f>
        <v/>
      </c>
      <c r="G677" s="8" t="n"/>
      <c r="I677" s="6" t="n"/>
    </row>
    <row r="678">
      <c r="A678" s="6" t="n"/>
      <c r="D678" s="7">
        <f>IF(C678="","",IFERROR(VLOOKUP(C678,'Müşteriler'!A:C,3,FALSE),""))</f>
        <v/>
      </c>
      <c r="G678" s="8" t="n"/>
      <c r="I678" s="6" t="n"/>
    </row>
    <row r="679">
      <c r="A679" s="6" t="n"/>
      <c r="D679" s="7">
        <f>IF(C679="","",IFERROR(VLOOKUP(C679,'Müşteriler'!A:C,3,FALSE),""))</f>
        <v/>
      </c>
      <c r="G679" s="8" t="n"/>
      <c r="I679" s="6" t="n"/>
    </row>
    <row r="680">
      <c r="A680" s="6" t="n"/>
      <c r="D680" s="7">
        <f>IF(C680="","",IFERROR(VLOOKUP(C680,'Müşteriler'!A:C,3,FALSE),""))</f>
        <v/>
      </c>
      <c r="G680" s="8" t="n"/>
      <c r="I680" s="6" t="n"/>
    </row>
    <row r="681">
      <c r="A681" s="6" t="n"/>
      <c r="D681" s="7">
        <f>IF(C681="","",IFERROR(VLOOKUP(C681,'Müşteriler'!A:C,3,FALSE),""))</f>
        <v/>
      </c>
      <c r="G681" s="8" t="n"/>
      <c r="I681" s="6" t="n"/>
    </row>
    <row r="682">
      <c r="A682" s="6" t="n"/>
      <c r="D682" s="7">
        <f>IF(C682="","",IFERROR(VLOOKUP(C682,'Müşteriler'!A:C,3,FALSE),""))</f>
        <v/>
      </c>
      <c r="G682" s="8" t="n"/>
      <c r="I682" s="6" t="n"/>
    </row>
    <row r="683">
      <c r="A683" s="6" t="n"/>
      <c r="D683" s="7">
        <f>IF(C683="","",IFERROR(VLOOKUP(C683,'Müşteriler'!A:C,3,FALSE),""))</f>
        <v/>
      </c>
      <c r="G683" s="8" t="n"/>
      <c r="I683" s="6" t="n"/>
    </row>
    <row r="684">
      <c r="A684" s="6" t="n"/>
      <c r="D684" s="7">
        <f>IF(C684="","",IFERROR(VLOOKUP(C684,'Müşteriler'!A:C,3,FALSE),""))</f>
        <v/>
      </c>
      <c r="G684" s="8" t="n"/>
      <c r="I684" s="6" t="n"/>
    </row>
    <row r="685">
      <c r="A685" s="6" t="n"/>
      <c r="D685" s="7">
        <f>IF(C685="","",IFERROR(VLOOKUP(C685,'Müşteriler'!A:C,3,FALSE),""))</f>
        <v/>
      </c>
      <c r="G685" s="8" t="n"/>
      <c r="I685" s="6" t="n"/>
    </row>
    <row r="686">
      <c r="A686" s="6" t="n"/>
      <c r="D686" s="7">
        <f>IF(C686="","",IFERROR(VLOOKUP(C686,'Müşteriler'!A:C,3,FALSE),""))</f>
        <v/>
      </c>
      <c r="G686" s="8" t="n"/>
      <c r="I686" s="6" t="n"/>
    </row>
    <row r="687">
      <c r="A687" s="6" t="n"/>
      <c r="D687" s="7">
        <f>IF(C687="","",IFERROR(VLOOKUP(C687,'Müşteriler'!A:C,3,FALSE),""))</f>
        <v/>
      </c>
      <c r="G687" s="8" t="n"/>
      <c r="I687" s="6" t="n"/>
    </row>
    <row r="688">
      <c r="A688" s="6" t="n"/>
      <c r="D688" s="7">
        <f>IF(C688="","",IFERROR(VLOOKUP(C688,'Müşteriler'!A:C,3,FALSE),""))</f>
        <v/>
      </c>
      <c r="G688" s="8" t="n"/>
      <c r="I688" s="6" t="n"/>
    </row>
    <row r="689">
      <c r="A689" s="6" t="n"/>
      <c r="D689" s="7">
        <f>IF(C689="","",IFERROR(VLOOKUP(C689,'Müşteriler'!A:C,3,FALSE),""))</f>
        <v/>
      </c>
      <c r="G689" s="8" t="n"/>
      <c r="I689" s="6" t="n"/>
    </row>
    <row r="690">
      <c r="A690" s="6" t="n"/>
      <c r="D690" s="7">
        <f>IF(C690="","",IFERROR(VLOOKUP(C690,'Müşteriler'!A:C,3,FALSE),""))</f>
        <v/>
      </c>
      <c r="G690" s="8" t="n"/>
      <c r="I690" s="6" t="n"/>
    </row>
    <row r="691">
      <c r="A691" s="6" t="n"/>
      <c r="D691" s="7">
        <f>IF(C691="","",IFERROR(VLOOKUP(C691,'Müşteriler'!A:C,3,FALSE),""))</f>
        <v/>
      </c>
      <c r="G691" s="8" t="n"/>
      <c r="I691" s="6" t="n"/>
    </row>
    <row r="692">
      <c r="A692" s="6" t="n"/>
      <c r="D692" s="7">
        <f>IF(C692="","",IFERROR(VLOOKUP(C692,'Müşteriler'!A:C,3,FALSE),""))</f>
        <v/>
      </c>
      <c r="G692" s="8" t="n"/>
      <c r="I692" s="6" t="n"/>
    </row>
    <row r="693">
      <c r="A693" s="6" t="n"/>
      <c r="D693" s="7">
        <f>IF(C693="","",IFERROR(VLOOKUP(C693,'Müşteriler'!A:C,3,FALSE),""))</f>
        <v/>
      </c>
      <c r="G693" s="8" t="n"/>
      <c r="I693" s="6" t="n"/>
    </row>
    <row r="694">
      <c r="A694" s="6" t="n"/>
      <c r="D694" s="7">
        <f>IF(C694="","",IFERROR(VLOOKUP(C694,'Müşteriler'!A:C,3,FALSE),""))</f>
        <v/>
      </c>
      <c r="G694" s="8" t="n"/>
      <c r="I694" s="6" t="n"/>
    </row>
    <row r="695">
      <c r="A695" s="6" t="n"/>
      <c r="D695" s="7">
        <f>IF(C695="","",IFERROR(VLOOKUP(C695,'Müşteriler'!A:C,3,FALSE),""))</f>
        <v/>
      </c>
      <c r="G695" s="8" t="n"/>
      <c r="I695" s="6" t="n"/>
    </row>
    <row r="696">
      <c r="A696" s="6" t="n"/>
      <c r="D696" s="7">
        <f>IF(C696="","",IFERROR(VLOOKUP(C696,'Müşteriler'!A:C,3,FALSE),""))</f>
        <v/>
      </c>
      <c r="G696" s="8" t="n"/>
      <c r="I696" s="6" t="n"/>
    </row>
    <row r="697">
      <c r="A697" s="6" t="n"/>
      <c r="D697" s="7">
        <f>IF(C697="","",IFERROR(VLOOKUP(C697,'Müşteriler'!A:C,3,FALSE),""))</f>
        <v/>
      </c>
      <c r="G697" s="8" t="n"/>
      <c r="I697" s="6" t="n"/>
    </row>
    <row r="698">
      <c r="A698" s="6" t="n"/>
      <c r="D698" s="7">
        <f>IF(C698="","",IFERROR(VLOOKUP(C698,'Müşteriler'!A:C,3,FALSE),""))</f>
        <v/>
      </c>
      <c r="G698" s="8" t="n"/>
      <c r="I698" s="6" t="n"/>
    </row>
    <row r="699">
      <c r="A699" s="6" t="n"/>
      <c r="D699" s="7">
        <f>IF(C699="","",IFERROR(VLOOKUP(C699,'Müşteriler'!A:C,3,FALSE),""))</f>
        <v/>
      </c>
      <c r="G699" s="8" t="n"/>
      <c r="I699" s="6" t="n"/>
    </row>
    <row r="700">
      <c r="A700" s="6" t="n"/>
      <c r="D700" s="7">
        <f>IF(C700="","",IFERROR(VLOOKUP(C700,'Müşteriler'!A:C,3,FALSE),""))</f>
        <v/>
      </c>
      <c r="G700" s="8" t="n"/>
      <c r="I700" s="6" t="n"/>
    </row>
    <row r="701">
      <c r="A701" s="6" t="n"/>
      <c r="D701" s="7">
        <f>IF(C701="","",IFERROR(VLOOKUP(C701,'Müşteriler'!A:C,3,FALSE),""))</f>
        <v/>
      </c>
      <c r="G701" s="8" t="n"/>
      <c r="I701" s="6" t="n"/>
    </row>
    <row r="702">
      <c r="A702" s="6" t="n"/>
      <c r="D702" s="7">
        <f>IF(C702="","",IFERROR(VLOOKUP(C702,'Müşteriler'!A:C,3,FALSE),""))</f>
        <v/>
      </c>
      <c r="G702" s="8" t="n"/>
      <c r="I702" s="6" t="n"/>
    </row>
    <row r="703">
      <c r="A703" s="6" t="n"/>
      <c r="D703" s="7">
        <f>IF(C703="","",IFERROR(VLOOKUP(C703,'Müşteriler'!A:C,3,FALSE),""))</f>
        <v/>
      </c>
      <c r="G703" s="8" t="n"/>
      <c r="I703" s="6" t="n"/>
    </row>
    <row r="704">
      <c r="A704" s="6" t="n"/>
      <c r="D704" s="7">
        <f>IF(C704="","",IFERROR(VLOOKUP(C704,'Müşteriler'!A:C,3,FALSE),""))</f>
        <v/>
      </c>
      <c r="G704" s="8" t="n"/>
      <c r="I704" s="6" t="n"/>
    </row>
    <row r="705">
      <c r="A705" s="6" t="n"/>
      <c r="D705" s="7">
        <f>IF(C705="","",IFERROR(VLOOKUP(C705,'Müşteriler'!A:C,3,FALSE),""))</f>
        <v/>
      </c>
      <c r="G705" s="8" t="n"/>
      <c r="I705" s="6" t="n"/>
    </row>
    <row r="706">
      <c r="A706" s="6" t="n"/>
      <c r="D706" s="7">
        <f>IF(C706="","",IFERROR(VLOOKUP(C706,'Müşteriler'!A:C,3,FALSE),""))</f>
        <v/>
      </c>
      <c r="G706" s="8" t="n"/>
      <c r="I706" s="6" t="n"/>
    </row>
    <row r="707">
      <c r="A707" s="6" t="n"/>
      <c r="D707" s="7">
        <f>IF(C707="","",IFERROR(VLOOKUP(C707,'Müşteriler'!A:C,3,FALSE),""))</f>
        <v/>
      </c>
      <c r="G707" s="8" t="n"/>
      <c r="I707" s="6" t="n"/>
    </row>
    <row r="708">
      <c r="A708" s="6" t="n"/>
      <c r="D708" s="7">
        <f>IF(C708="","",IFERROR(VLOOKUP(C708,'Müşteriler'!A:C,3,FALSE),""))</f>
        <v/>
      </c>
      <c r="G708" s="8" t="n"/>
      <c r="I708" s="6" t="n"/>
    </row>
    <row r="709">
      <c r="A709" s="6" t="n"/>
      <c r="D709" s="7">
        <f>IF(C709="","",IFERROR(VLOOKUP(C709,'Müşteriler'!A:C,3,FALSE),""))</f>
        <v/>
      </c>
      <c r="G709" s="8" t="n"/>
      <c r="I709" s="6" t="n"/>
    </row>
    <row r="710">
      <c r="A710" s="6" t="n"/>
      <c r="D710" s="7">
        <f>IF(C710="","",IFERROR(VLOOKUP(C710,'Müşteriler'!A:C,3,FALSE),""))</f>
        <v/>
      </c>
      <c r="G710" s="8" t="n"/>
      <c r="I710" s="6" t="n"/>
    </row>
    <row r="711">
      <c r="A711" s="6" t="n"/>
      <c r="D711" s="7">
        <f>IF(C711="","",IFERROR(VLOOKUP(C711,'Müşteriler'!A:C,3,FALSE),""))</f>
        <v/>
      </c>
      <c r="G711" s="8" t="n"/>
      <c r="I711" s="6" t="n"/>
    </row>
    <row r="712">
      <c r="A712" s="6" t="n"/>
      <c r="D712" s="7">
        <f>IF(C712="","",IFERROR(VLOOKUP(C712,'Müşteriler'!A:C,3,FALSE),""))</f>
        <v/>
      </c>
      <c r="G712" s="8" t="n"/>
      <c r="I712" s="6" t="n"/>
    </row>
    <row r="713">
      <c r="A713" s="6" t="n"/>
      <c r="D713" s="7">
        <f>IF(C713="","",IFERROR(VLOOKUP(C713,'Müşteriler'!A:C,3,FALSE),""))</f>
        <v/>
      </c>
      <c r="G713" s="8" t="n"/>
      <c r="I713" s="6" t="n"/>
    </row>
    <row r="714">
      <c r="A714" s="6" t="n"/>
      <c r="D714" s="7">
        <f>IF(C714="","",IFERROR(VLOOKUP(C714,'Müşteriler'!A:C,3,FALSE),""))</f>
        <v/>
      </c>
      <c r="G714" s="8" t="n"/>
      <c r="I714" s="6" t="n"/>
    </row>
    <row r="715">
      <c r="A715" s="6" t="n"/>
      <c r="D715" s="7">
        <f>IF(C715="","",IFERROR(VLOOKUP(C715,'Müşteriler'!A:C,3,FALSE),""))</f>
        <v/>
      </c>
      <c r="G715" s="8" t="n"/>
      <c r="I715" s="6" t="n"/>
    </row>
    <row r="716">
      <c r="A716" s="6" t="n"/>
      <c r="D716" s="7">
        <f>IF(C716="","",IFERROR(VLOOKUP(C716,'Müşteriler'!A:C,3,FALSE),""))</f>
        <v/>
      </c>
      <c r="G716" s="8" t="n"/>
      <c r="I716" s="6" t="n"/>
    </row>
    <row r="717">
      <c r="A717" s="6" t="n"/>
      <c r="D717" s="7">
        <f>IF(C717="","",IFERROR(VLOOKUP(C717,'Müşteriler'!A:C,3,FALSE),""))</f>
        <v/>
      </c>
      <c r="G717" s="8" t="n"/>
      <c r="I717" s="6" t="n"/>
    </row>
    <row r="718">
      <c r="A718" s="6" t="n"/>
      <c r="D718" s="7">
        <f>IF(C718="","",IFERROR(VLOOKUP(C718,'Müşteriler'!A:C,3,FALSE),""))</f>
        <v/>
      </c>
      <c r="G718" s="8" t="n"/>
      <c r="I718" s="6" t="n"/>
    </row>
    <row r="719">
      <c r="A719" s="6" t="n"/>
      <c r="D719" s="7">
        <f>IF(C719="","",IFERROR(VLOOKUP(C719,'Müşteriler'!A:C,3,FALSE),""))</f>
        <v/>
      </c>
      <c r="G719" s="8" t="n"/>
      <c r="I719" s="6" t="n"/>
    </row>
    <row r="720">
      <c r="A720" s="6" t="n"/>
      <c r="D720" s="7">
        <f>IF(C720="","",IFERROR(VLOOKUP(C720,'Müşteriler'!A:C,3,FALSE),""))</f>
        <v/>
      </c>
      <c r="G720" s="8" t="n"/>
      <c r="I720" s="6" t="n"/>
    </row>
    <row r="721">
      <c r="A721" s="6" t="n"/>
      <c r="D721" s="7">
        <f>IF(C721="","",IFERROR(VLOOKUP(C721,'Müşteriler'!A:C,3,FALSE),""))</f>
        <v/>
      </c>
      <c r="G721" s="8" t="n"/>
      <c r="I721" s="6" t="n"/>
    </row>
    <row r="722">
      <c r="A722" s="6" t="n"/>
      <c r="D722" s="7">
        <f>IF(C722="","",IFERROR(VLOOKUP(C722,'Müşteriler'!A:C,3,FALSE),""))</f>
        <v/>
      </c>
      <c r="G722" s="8" t="n"/>
      <c r="I722" s="6" t="n"/>
    </row>
    <row r="723">
      <c r="A723" s="6" t="n"/>
      <c r="D723" s="7">
        <f>IF(C723="","",IFERROR(VLOOKUP(C723,'Müşteriler'!A:C,3,FALSE),""))</f>
        <v/>
      </c>
      <c r="G723" s="8" t="n"/>
      <c r="I723" s="6" t="n"/>
    </row>
    <row r="724">
      <c r="A724" s="6" t="n"/>
      <c r="D724" s="7">
        <f>IF(C724="","",IFERROR(VLOOKUP(C724,'Müşteriler'!A:C,3,FALSE),""))</f>
        <v/>
      </c>
      <c r="G724" s="8" t="n"/>
      <c r="I724" s="6" t="n"/>
    </row>
    <row r="725">
      <c r="A725" s="6" t="n"/>
      <c r="D725" s="7">
        <f>IF(C725="","",IFERROR(VLOOKUP(C725,'Müşteriler'!A:C,3,FALSE),""))</f>
        <v/>
      </c>
      <c r="G725" s="8" t="n"/>
      <c r="I725" s="6" t="n"/>
    </row>
    <row r="726">
      <c r="A726" s="6" t="n"/>
      <c r="D726" s="7">
        <f>IF(C726="","",IFERROR(VLOOKUP(C726,'Müşteriler'!A:C,3,FALSE),""))</f>
        <v/>
      </c>
      <c r="G726" s="8" t="n"/>
      <c r="I726" s="6" t="n"/>
    </row>
    <row r="727">
      <c r="A727" s="6" t="n"/>
      <c r="D727" s="7">
        <f>IF(C727="","",IFERROR(VLOOKUP(C727,'Müşteriler'!A:C,3,FALSE),""))</f>
        <v/>
      </c>
      <c r="G727" s="8" t="n"/>
      <c r="I727" s="6" t="n"/>
    </row>
    <row r="728">
      <c r="A728" s="6" t="n"/>
      <c r="D728" s="7">
        <f>IF(C728="","",IFERROR(VLOOKUP(C728,'Müşteriler'!A:C,3,FALSE),""))</f>
        <v/>
      </c>
      <c r="G728" s="8" t="n"/>
      <c r="I728" s="6" t="n"/>
    </row>
    <row r="729">
      <c r="A729" s="6" t="n"/>
      <c r="D729" s="7">
        <f>IF(C729="","",IFERROR(VLOOKUP(C729,'Müşteriler'!A:C,3,FALSE),""))</f>
        <v/>
      </c>
      <c r="G729" s="8" t="n"/>
      <c r="I729" s="6" t="n"/>
    </row>
    <row r="730">
      <c r="A730" s="6" t="n"/>
      <c r="D730" s="7">
        <f>IF(C730="","",IFERROR(VLOOKUP(C730,'Müşteriler'!A:C,3,FALSE),""))</f>
        <v/>
      </c>
      <c r="G730" s="8" t="n"/>
      <c r="I730" s="6" t="n"/>
    </row>
    <row r="731">
      <c r="A731" s="6" t="n"/>
      <c r="D731" s="7">
        <f>IF(C731="","",IFERROR(VLOOKUP(C731,'Müşteriler'!A:C,3,FALSE),""))</f>
        <v/>
      </c>
      <c r="G731" s="8" t="n"/>
      <c r="I731" s="6" t="n"/>
    </row>
    <row r="732">
      <c r="A732" s="6" t="n"/>
      <c r="D732" s="7">
        <f>IF(C732="","",IFERROR(VLOOKUP(C732,'Müşteriler'!A:C,3,FALSE),""))</f>
        <v/>
      </c>
      <c r="G732" s="8" t="n"/>
      <c r="I732" s="6" t="n"/>
    </row>
    <row r="733">
      <c r="A733" s="6" t="n"/>
      <c r="D733" s="7">
        <f>IF(C733="","",IFERROR(VLOOKUP(C733,'Müşteriler'!A:C,3,FALSE),""))</f>
        <v/>
      </c>
      <c r="G733" s="8" t="n"/>
      <c r="I733" s="6" t="n"/>
    </row>
    <row r="734">
      <c r="A734" s="6" t="n"/>
      <c r="D734" s="7">
        <f>IF(C734="","",IFERROR(VLOOKUP(C734,'Müşteriler'!A:C,3,FALSE),""))</f>
        <v/>
      </c>
      <c r="G734" s="8" t="n"/>
      <c r="I734" s="6" t="n"/>
    </row>
    <row r="735">
      <c r="A735" s="6" t="n"/>
      <c r="D735" s="7">
        <f>IF(C735="","",IFERROR(VLOOKUP(C735,'Müşteriler'!A:C,3,FALSE),""))</f>
        <v/>
      </c>
      <c r="G735" s="8" t="n"/>
      <c r="I735" s="6" t="n"/>
    </row>
    <row r="736">
      <c r="A736" s="6" t="n"/>
      <c r="D736" s="7">
        <f>IF(C736="","",IFERROR(VLOOKUP(C736,'Müşteriler'!A:C,3,FALSE),""))</f>
        <v/>
      </c>
      <c r="G736" s="8" t="n"/>
      <c r="I736" s="6" t="n"/>
    </row>
    <row r="737">
      <c r="A737" s="6" t="n"/>
      <c r="D737" s="7">
        <f>IF(C737="","",IFERROR(VLOOKUP(C737,'Müşteriler'!A:C,3,FALSE),""))</f>
        <v/>
      </c>
      <c r="G737" s="8" t="n"/>
      <c r="I737" s="6" t="n"/>
    </row>
    <row r="738">
      <c r="A738" s="6" t="n"/>
      <c r="D738" s="7">
        <f>IF(C738="","",IFERROR(VLOOKUP(C738,'Müşteriler'!A:C,3,FALSE),""))</f>
        <v/>
      </c>
      <c r="G738" s="8" t="n"/>
      <c r="I738" s="6" t="n"/>
    </row>
    <row r="739">
      <c r="A739" s="6" t="n"/>
      <c r="D739" s="7">
        <f>IF(C739="","",IFERROR(VLOOKUP(C739,'Müşteriler'!A:C,3,FALSE),""))</f>
        <v/>
      </c>
      <c r="G739" s="8" t="n"/>
      <c r="I739" s="6" t="n"/>
    </row>
    <row r="740">
      <c r="A740" s="6" t="n"/>
      <c r="D740" s="7">
        <f>IF(C740="","",IFERROR(VLOOKUP(C740,'Müşteriler'!A:C,3,FALSE),""))</f>
        <v/>
      </c>
      <c r="G740" s="8" t="n"/>
      <c r="I740" s="6" t="n"/>
    </row>
    <row r="741">
      <c r="A741" s="6" t="n"/>
      <c r="D741" s="7">
        <f>IF(C741="","",IFERROR(VLOOKUP(C741,'Müşteriler'!A:C,3,FALSE),""))</f>
        <v/>
      </c>
      <c r="G741" s="8" t="n"/>
      <c r="I741" s="6" t="n"/>
    </row>
    <row r="742">
      <c r="A742" s="6" t="n"/>
      <c r="D742" s="7">
        <f>IF(C742="","",IFERROR(VLOOKUP(C742,'Müşteriler'!A:C,3,FALSE),""))</f>
        <v/>
      </c>
      <c r="G742" s="8" t="n"/>
      <c r="I742" s="6" t="n"/>
    </row>
    <row r="743">
      <c r="A743" s="6" t="n"/>
      <c r="D743" s="7">
        <f>IF(C743="","",IFERROR(VLOOKUP(C743,'Müşteriler'!A:C,3,FALSE),""))</f>
        <v/>
      </c>
      <c r="G743" s="8" t="n"/>
      <c r="I743" s="6" t="n"/>
    </row>
    <row r="744">
      <c r="A744" s="6" t="n"/>
      <c r="D744" s="7">
        <f>IF(C744="","",IFERROR(VLOOKUP(C744,'Müşteriler'!A:C,3,FALSE),""))</f>
        <v/>
      </c>
      <c r="G744" s="8" t="n"/>
      <c r="I744" s="6" t="n"/>
    </row>
    <row r="745">
      <c r="A745" s="6" t="n"/>
      <c r="D745" s="7">
        <f>IF(C745="","",IFERROR(VLOOKUP(C745,'Müşteriler'!A:C,3,FALSE),""))</f>
        <v/>
      </c>
      <c r="G745" s="8" t="n"/>
      <c r="I745" s="6" t="n"/>
    </row>
    <row r="746">
      <c r="A746" s="6" t="n"/>
      <c r="D746" s="7">
        <f>IF(C746="","",IFERROR(VLOOKUP(C746,'Müşteriler'!A:C,3,FALSE),""))</f>
        <v/>
      </c>
      <c r="G746" s="8" t="n"/>
      <c r="I746" s="6" t="n"/>
    </row>
    <row r="747">
      <c r="A747" s="6" t="n"/>
      <c r="D747" s="7">
        <f>IF(C747="","",IFERROR(VLOOKUP(C747,'Müşteriler'!A:C,3,FALSE),""))</f>
        <v/>
      </c>
      <c r="G747" s="8" t="n"/>
      <c r="I747" s="6" t="n"/>
    </row>
    <row r="748">
      <c r="A748" s="6" t="n"/>
      <c r="D748" s="7">
        <f>IF(C748="","",IFERROR(VLOOKUP(C748,'Müşteriler'!A:C,3,FALSE),""))</f>
        <v/>
      </c>
      <c r="G748" s="8" t="n"/>
      <c r="I748" s="6" t="n"/>
    </row>
    <row r="749">
      <c r="A749" s="6" t="n"/>
      <c r="D749" s="7">
        <f>IF(C749="","",IFERROR(VLOOKUP(C749,'Müşteriler'!A:C,3,FALSE),""))</f>
        <v/>
      </c>
      <c r="G749" s="8" t="n"/>
      <c r="I749" s="6" t="n"/>
    </row>
    <row r="750">
      <c r="A750" s="6" t="n"/>
      <c r="D750" s="7">
        <f>IF(C750="","",IFERROR(VLOOKUP(C750,'Müşteriler'!A:C,3,FALSE),""))</f>
        <v/>
      </c>
      <c r="G750" s="8" t="n"/>
      <c r="I750" s="6" t="n"/>
    </row>
    <row r="751">
      <c r="A751" s="6" t="n"/>
      <c r="D751" s="7">
        <f>IF(C751="","",IFERROR(VLOOKUP(C751,'Müşteriler'!A:C,3,FALSE),""))</f>
        <v/>
      </c>
      <c r="G751" s="8" t="n"/>
      <c r="I751" s="6" t="n"/>
    </row>
    <row r="752">
      <c r="A752" s="6" t="n"/>
      <c r="D752" s="7">
        <f>IF(C752="","",IFERROR(VLOOKUP(C752,'Müşteriler'!A:C,3,FALSE),""))</f>
        <v/>
      </c>
      <c r="G752" s="8" t="n"/>
      <c r="I752" s="6" t="n"/>
    </row>
    <row r="753">
      <c r="A753" s="6" t="n"/>
      <c r="D753" s="7">
        <f>IF(C753="","",IFERROR(VLOOKUP(C753,'Müşteriler'!A:C,3,FALSE),""))</f>
        <v/>
      </c>
      <c r="G753" s="8" t="n"/>
      <c r="I753" s="6" t="n"/>
    </row>
    <row r="754">
      <c r="A754" s="6" t="n"/>
      <c r="D754" s="7">
        <f>IF(C754="","",IFERROR(VLOOKUP(C754,'Müşteriler'!A:C,3,FALSE),""))</f>
        <v/>
      </c>
      <c r="G754" s="8" t="n"/>
      <c r="I754" s="6" t="n"/>
    </row>
    <row r="755">
      <c r="A755" s="6" t="n"/>
      <c r="D755" s="7">
        <f>IF(C755="","",IFERROR(VLOOKUP(C755,'Müşteriler'!A:C,3,FALSE),""))</f>
        <v/>
      </c>
      <c r="G755" s="8" t="n"/>
      <c r="I755" s="6" t="n"/>
    </row>
    <row r="756">
      <c r="A756" s="6" t="n"/>
      <c r="D756" s="7">
        <f>IF(C756="","",IFERROR(VLOOKUP(C756,'Müşteriler'!A:C,3,FALSE),""))</f>
        <v/>
      </c>
      <c r="G756" s="8" t="n"/>
      <c r="I756" s="6" t="n"/>
    </row>
    <row r="757">
      <c r="A757" s="6" t="n"/>
      <c r="D757" s="7">
        <f>IF(C757="","",IFERROR(VLOOKUP(C757,'Müşteriler'!A:C,3,FALSE),""))</f>
        <v/>
      </c>
      <c r="G757" s="8" t="n"/>
      <c r="I757" s="6" t="n"/>
    </row>
    <row r="758">
      <c r="A758" s="6" t="n"/>
      <c r="D758" s="7">
        <f>IF(C758="","",IFERROR(VLOOKUP(C758,'Müşteriler'!A:C,3,FALSE),""))</f>
        <v/>
      </c>
      <c r="G758" s="8" t="n"/>
      <c r="I758" s="6" t="n"/>
    </row>
    <row r="759">
      <c r="A759" s="6" t="n"/>
      <c r="D759" s="7">
        <f>IF(C759="","",IFERROR(VLOOKUP(C759,'Müşteriler'!A:C,3,FALSE),""))</f>
        <v/>
      </c>
      <c r="G759" s="8" t="n"/>
      <c r="I759" s="6" t="n"/>
    </row>
    <row r="760">
      <c r="A760" s="6" t="n"/>
      <c r="D760" s="7">
        <f>IF(C760="","",IFERROR(VLOOKUP(C760,'Müşteriler'!A:C,3,FALSE),""))</f>
        <v/>
      </c>
      <c r="G760" s="8" t="n"/>
      <c r="I760" s="6" t="n"/>
    </row>
    <row r="761">
      <c r="A761" s="6" t="n"/>
      <c r="D761" s="7">
        <f>IF(C761="","",IFERROR(VLOOKUP(C761,'Müşteriler'!A:C,3,FALSE),""))</f>
        <v/>
      </c>
      <c r="G761" s="8" t="n"/>
      <c r="I761" s="6" t="n"/>
    </row>
    <row r="762">
      <c r="A762" s="6" t="n"/>
      <c r="D762" s="7">
        <f>IF(C762="","",IFERROR(VLOOKUP(C762,'Müşteriler'!A:C,3,FALSE),""))</f>
        <v/>
      </c>
      <c r="G762" s="8" t="n"/>
      <c r="I762" s="6" t="n"/>
    </row>
    <row r="763">
      <c r="A763" s="6" t="n"/>
      <c r="D763" s="7">
        <f>IF(C763="","",IFERROR(VLOOKUP(C763,'Müşteriler'!A:C,3,FALSE),""))</f>
        <v/>
      </c>
      <c r="G763" s="8" t="n"/>
      <c r="I763" s="6" t="n"/>
    </row>
    <row r="764">
      <c r="A764" s="6" t="n"/>
      <c r="D764" s="7">
        <f>IF(C764="","",IFERROR(VLOOKUP(C764,'Müşteriler'!A:C,3,FALSE),""))</f>
        <v/>
      </c>
      <c r="G764" s="8" t="n"/>
      <c r="I764" s="6" t="n"/>
    </row>
    <row r="765">
      <c r="A765" s="6" t="n"/>
      <c r="D765" s="7">
        <f>IF(C765="","",IFERROR(VLOOKUP(C765,'Müşteriler'!A:C,3,FALSE),""))</f>
        <v/>
      </c>
      <c r="G765" s="8" t="n"/>
      <c r="I765" s="6" t="n"/>
    </row>
    <row r="766">
      <c r="A766" s="6" t="n"/>
      <c r="D766" s="7">
        <f>IF(C766="","",IFERROR(VLOOKUP(C766,'Müşteriler'!A:C,3,FALSE),""))</f>
        <v/>
      </c>
      <c r="G766" s="8" t="n"/>
      <c r="I766" s="6" t="n"/>
    </row>
    <row r="767">
      <c r="A767" s="6" t="n"/>
      <c r="D767" s="7">
        <f>IF(C767="","",IFERROR(VLOOKUP(C767,'Müşteriler'!A:C,3,FALSE),""))</f>
        <v/>
      </c>
      <c r="G767" s="8" t="n"/>
      <c r="I767" s="6" t="n"/>
    </row>
    <row r="768">
      <c r="A768" s="6" t="n"/>
      <c r="D768" s="7">
        <f>IF(C768="","",IFERROR(VLOOKUP(C768,'Müşteriler'!A:C,3,FALSE),""))</f>
        <v/>
      </c>
      <c r="G768" s="8" t="n"/>
      <c r="I768" s="6" t="n"/>
    </row>
    <row r="769">
      <c r="A769" s="6" t="n"/>
      <c r="D769" s="7">
        <f>IF(C769="","",IFERROR(VLOOKUP(C769,'Müşteriler'!A:C,3,FALSE),""))</f>
        <v/>
      </c>
      <c r="G769" s="8" t="n"/>
      <c r="I769" s="6" t="n"/>
    </row>
    <row r="770">
      <c r="A770" s="6" t="n"/>
      <c r="D770" s="7">
        <f>IF(C770="","",IFERROR(VLOOKUP(C770,'Müşteriler'!A:C,3,FALSE),""))</f>
        <v/>
      </c>
      <c r="G770" s="8" t="n"/>
      <c r="I770" s="6" t="n"/>
    </row>
    <row r="771">
      <c r="A771" s="6" t="n"/>
      <c r="D771" s="7">
        <f>IF(C771="","",IFERROR(VLOOKUP(C771,'Müşteriler'!A:C,3,FALSE),""))</f>
        <v/>
      </c>
      <c r="G771" s="8" t="n"/>
      <c r="I771" s="6" t="n"/>
    </row>
    <row r="772">
      <c r="A772" s="6" t="n"/>
      <c r="D772" s="7">
        <f>IF(C772="","",IFERROR(VLOOKUP(C772,'Müşteriler'!A:C,3,FALSE),""))</f>
        <v/>
      </c>
      <c r="G772" s="8" t="n"/>
      <c r="I772" s="6" t="n"/>
    </row>
    <row r="773">
      <c r="A773" s="6" t="n"/>
      <c r="D773" s="7">
        <f>IF(C773="","",IFERROR(VLOOKUP(C773,'Müşteriler'!A:C,3,FALSE),""))</f>
        <v/>
      </c>
      <c r="G773" s="8" t="n"/>
      <c r="I773" s="6" t="n"/>
    </row>
    <row r="774">
      <c r="A774" s="6" t="n"/>
      <c r="D774" s="7">
        <f>IF(C774="","",IFERROR(VLOOKUP(C774,'Müşteriler'!A:C,3,FALSE),""))</f>
        <v/>
      </c>
      <c r="G774" s="8" t="n"/>
      <c r="I774" s="6" t="n"/>
    </row>
    <row r="775">
      <c r="A775" s="6" t="n"/>
      <c r="D775" s="7">
        <f>IF(C775="","",IFERROR(VLOOKUP(C775,'Müşteriler'!A:C,3,FALSE),""))</f>
        <v/>
      </c>
      <c r="G775" s="8" t="n"/>
      <c r="I775" s="6" t="n"/>
    </row>
    <row r="776">
      <c r="A776" s="6" t="n"/>
      <c r="D776" s="7">
        <f>IF(C776="","",IFERROR(VLOOKUP(C776,'Müşteriler'!A:C,3,FALSE),""))</f>
        <v/>
      </c>
      <c r="G776" s="8" t="n"/>
      <c r="I776" s="6" t="n"/>
    </row>
    <row r="777">
      <c r="A777" s="6" t="n"/>
      <c r="D777" s="7">
        <f>IF(C777="","",IFERROR(VLOOKUP(C777,'Müşteriler'!A:C,3,FALSE),""))</f>
        <v/>
      </c>
      <c r="G777" s="8" t="n"/>
      <c r="I777" s="6" t="n"/>
    </row>
    <row r="778">
      <c r="A778" s="6" t="n"/>
      <c r="D778" s="7">
        <f>IF(C778="","",IFERROR(VLOOKUP(C778,'Müşteriler'!A:C,3,FALSE),""))</f>
        <v/>
      </c>
      <c r="G778" s="8" t="n"/>
      <c r="I778" s="6" t="n"/>
    </row>
    <row r="779">
      <c r="A779" s="6" t="n"/>
      <c r="D779" s="7">
        <f>IF(C779="","",IFERROR(VLOOKUP(C779,'Müşteriler'!A:C,3,FALSE),""))</f>
        <v/>
      </c>
      <c r="G779" s="8" t="n"/>
      <c r="I779" s="6" t="n"/>
    </row>
    <row r="780">
      <c r="A780" s="6" t="n"/>
      <c r="D780" s="7">
        <f>IF(C780="","",IFERROR(VLOOKUP(C780,'Müşteriler'!A:C,3,FALSE),""))</f>
        <v/>
      </c>
      <c r="G780" s="8" t="n"/>
      <c r="I780" s="6" t="n"/>
    </row>
    <row r="781">
      <c r="A781" s="6" t="n"/>
      <c r="D781" s="7">
        <f>IF(C781="","",IFERROR(VLOOKUP(C781,'Müşteriler'!A:C,3,FALSE),""))</f>
        <v/>
      </c>
      <c r="G781" s="8" t="n"/>
      <c r="I781" s="6" t="n"/>
    </row>
    <row r="782">
      <c r="A782" s="6" t="n"/>
      <c r="D782" s="7">
        <f>IF(C782="","",IFERROR(VLOOKUP(C782,'Müşteriler'!A:C,3,FALSE),""))</f>
        <v/>
      </c>
      <c r="G782" s="8" t="n"/>
      <c r="I782" s="6" t="n"/>
    </row>
    <row r="783">
      <c r="A783" s="6" t="n"/>
      <c r="D783" s="7">
        <f>IF(C783="","",IFERROR(VLOOKUP(C783,'Müşteriler'!A:C,3,FALSE),""))</f>
        <v/>
      </c>
      <c r="G783" s="8" t="n"/>
      <c r="I783" s="6" t="n"/>
    </row>
    <row r="784">
      <c r="A784" s="6" t="n"/>
      <c r="D784" s="7">
        <f>IF(C784="","",IFERROR(VLOOKUP(C784,'Müşteriler'!A:C,3,FALSE),""))</f>
        <v/>
      </c>
      <c r="G784" s="8" t="n"/>
      <c r="I784" s="6" t="n"/>
    </row>
    <row r="785">
      <c r="A785" s="6" t="n"/>
      <c r="D785" s="7">
        <f>IF(C785="","",IFERROR(VLOOKUP(C785,'Müşteriler'!A:C,3,FALSE),""))</f>
        <v/>
      </c>
      <c r="G785" s="8" t="n"/>
      <c r="I785" s="6" t="n"/>
    </row>
    <row r="786">
      <c r="A786" s="6" t="n"/>
      <c r="D786" s="7">
        <f>IF(C786="","",IFERROR(VLOOKUP(C786,'Müşteriler'!A:C,3,FALSE),""))</f>
        <v/>
      </c>
      <c r="G786" s="8" t="n"/>
      <c r="I786" s="6" t="n"/>
    </row>
    <row r="787">
      <c r="A787" s="6" t="n"/>
      <c r="D787" s="7">
        <f>IF(C787="","",IFERROR(VLOOKUP(C787,'Müşteriler'!A:C,3,FALSE),""))</f>
        <v/>
      </c>
      <c r="G787" s="8" t="n"/>
      <c r="I787" s="6" t="n"/>
    </row>
    <row r="788">
      <c r="A788" s="6" t="n"/>
      <c r="D788" s="7">
        <f>IF(C788="","",IFERROR(VLOOKUP(C788,'Müşteriler'!A:C,3,FALSE),""))</f>
        <v/>
      </c>
      <c r="G788" s="8" t="n"/>
      <c r="I788" s="6" t="n"/>
    </row>
    <row r="789">
      <c r="A789" s="6" t="n"/>
      <c r="D789" s="7">
        <f>IF(C789="","",IFERROR(VLOOKUP(C789,'Müşteriler'!A:C,3,FALSE),""))</f>
        <v/>
      </c>
      <c r="G789" s="8" t="n"/>
      <c r="I789" s="6" t="n"/>
    </row>
    <row r="790">
      <c r="A790" s="6" t="n"/>
      <c r="D790" s="7">
        <f>IF(C790="","",IFERROR(VLOOKUP(C790,'Müşteriler'!A:C,3,FALSE),""))</f>
        <v/>
      </c>
      <c r="G790" s="8" t="n"/>
      <c r="I790" s="6" t="n"/>
    </row>
    <row r="791">
      <c r="A791" s="6" t="n"/>
      <c r="D791" s="7">
        <f>IF(C791="","",IFERROR(VLOOKUP(C791,'Müşteriler'!A:C,3,FALSE),""))</f>
        <v/>
      </c>
      <c r="G791" s="8" t="n"/>
      <c r="I791" s="6" t="n"/>
    </row>
    <row r="792">
      <c r="A792" s="6" t="n"/>
      <c r="D792" s="7">
        <f>IF(C792="","",IFERROR(VLOOKUP(C792,'Müşteriler'!A:C,3,FALSE),""))</f>
        <v/>
      </c>
      <c r="G792" s="8" t="n"/>
      <c r="I792" s="6" t="n"/>
    </row>
    <row r="793">
      <c r="A793" s="6" t="n"/>
      <c r="D793" s="7">
        <f>IF(C793="","",IFERROR(VLOOKUP(C793,'Müşteriler'!A:C,3,FALSE),""))</f>
        <v/>
      </c>
      <c r="G793" s="8" t="n"/>
      <c r="I793" s="6" t="n"/>
    </row>
    <row r="794">
      <c r="A794" s="6" t="n"/>
      <c r="D794" s="7">
        <f>IF(C794="","",IFERROR(VLOOKUP(C794,'Müşteriler'!A:C,3,FALSE),""))</f>
        <v/>
      </c>
      <c r="G794" s="8" t="n"/>
      <c r="I794" s="6" t="n"/>
    </row>
    <row r="795">
      <c r="A795" s="6" t="n"/>
      <c r="D795" s="7">
        <f>IF(C795="","",IFERROR(VLOOKUP(C795,'Müşteriler'!A:C,3,FALSE),""))</f>
        <v/>
      </c>
      <c r="G795" s="8" t="n"/>
      <c r="I795" s="6" t="n"/>
    </row>
    <row r="796">
      <c r="A796" s="6" t="n"/>
      <c r="D796" s="7">
        <f>IF(C796="","",IFERROR(VLOOKUP(C796,'Müşteriler'!A:C,3,FALSE),""))</f>
        <v/>
      </c>
      <c r="G796" s="8" t="n"/>
      <c r="I796" s="6" t="n"/>
    </row>
    <row r="797">
      <c r="A797" s="6" t="n"/>
      <c r="D797" s="7">
        <f>IF(C797="","",IFERROR(VLOOKUP(C797,'Müşteriler'!A:C,3,FALSE),""))</f>
        <v/>
      </c>
      <c r="G797" s="8" t="n"/>
      <c r="I797" s="6" t="n"/>
    </row>
    <row r="798">
      <c r="A798" s="6" t="n"/>
      <c r="D798" s="7">
        <f>IF(C798="","",IFERROR(VLOOKUP(C798,'Müşteriler'!A:C,3,FALSE),""))</f>
        <v/>
      </c>
      <c r="G798" s="8" t="n"/>
      <c r="I798" s="6" t="n"/>
    </row>
    <row r="799">
      <c r="A799" s="6" t="n"/>
      <c r="D799" s="7">
        <f>IF(C799="","",IFERROR(VLOOKUP(C799,'Müşteriler'!A:C,3,FALSE),""))</f>
        <v/>
      </c>
      <c r="G799" s="8" t="n"/>
      <c r="I799" s="6" t="n"/>
    </row>
    <row r="800">
      <c r="A800" s="6" t="n"/>
      <c r="D800" s="7">
        <f>IF(C800="","",IFERROR(VLOOKUP(C800,'Müşteriler'!A:C,3,FALSE),""))</f>
        <v/>
      </c>
      <c r="G800" s="8" t="n"/>
      <c r="I800" s="6" t="n"/>
    </row>
    <row r="801">
      <c r="A801" s="6" t="n"/>
      <c r="D801" s="7">
        <f>IF(C801="","",IFERROR(VLOOKUP(C801,'Müşteriler'!A:C,3,FALSE),""))</f>
        <v/>
      </c>
      <c r="G801" s="8" t="n"/>
      <c r="I801" s="6" t="n"/>
    </row>
    <row r="802">
      <c r="A802" s="6" t="n"/>
      <c r="D802" s="7">
        <f>IF(C802="","",IFERROR(VLOOKUP(C802,'Müşteriler'!A:C,3,FALSE),""))</f>
        <v/>
      </c>
      <c r="G802" s="8" t="n"/>
      <c r="I802" s="6" t="n"/>
    </row>
    <row r="803">
      <c r="A803" s="6" t="n"/>
      <c r="D803" s="7">
        <f>IF(C803="","",IFERROR(VLOOKUP(C803,'Müşteriler'!A:C,3,FALSE),""))</f>
        <v/>
      </c>
      <c r="G803" s="8" t="n"/>
      <c r="I803" s="6" t="n"/>
    </row>
    <row r="804">
      <c r="A804" s="6" t="n"/>
      <c r="D804" s="7">
        <f>IF(C804="","",IFERROR(VLOOKUP(C804,'Müşteriler'!A:C,3,FALSE),""))</f>
        <v/>
      </c>
      <c r="G804" s="8" t="n"/>
      <c r="I804" s="6" t="n"/>
    </row>
    <row r="805">
      <c r="A805" s="6" t="n"/>
      <c r="D805" s="7">
        <f>IF(C805="","",IFERROR(VLOOKUP(C805,'Müşteriler'!A:C,3,FALSE),""))</f>
        <v/>
      </c>
      <c r="G805" s="8" t="n"/>
      <c r="I805" s="6" t="n"/>
    </row>
    <row r="806">
      <c r="A806" s="6" t="n"/>
      <c r="D806" s="7">
        <f>IF(C806="","",IFERROR(VLOOKUP(C806,'Müşteriler'!A:C,3,FALSE),""))</f>
        <v/>
      </c>
      <c r="G806" s="8" t="n"/>
      <c r="I806" s="6" t="n"/>
    </row>
    <row r="807">
      <c r="A807" s="6" t="n"/>
      <c r="D807" s="7">
        <f>IF(C807="","",IFERROR(VLOOKUP(C807,'Müşteriler'!A:C,3,FALSE),""))</f>
        <v/>
      </c>
      <c r="G807" s="8" t="n"/>
      <c r="I807" s="6" t="n"/>
    </row>
    <row r="808">
      <c r="A808" s="6" t="n"/>
      <c r="D808" s="7">
        <f>IF(C808="","",IFERROR(VLOOKUP(C808,'Müşteriler'!A:C,3,FALSE),""))</f>
        <v/>
      </c>
      <c r="G808" s="8" t="n"/>
      <c r="I808" s="6" t="n"/>
    </row>
    <row r="809">
      <c r="A809" s="6" t="n"/>
      <c r="D809" s="7">
        <f>IF(C809="","",IFERROR(VLOOKUP(C809,'Müşteriler'!A:C,3,FALSE),""))</f>
        <v/>
      </c>
      <c r="G809" s="8" t="n"/>
      <c r="I809" s="6" t="n"/>
    </row>
    <row r="810">
      <c r="A810" s="6" t="n"/>
      <c r="D810" s="7">
        <f>IF(C810="","",IFERROR(VLOOKUP(C810,'Müşteriler'!A:C,3,FALSE),""))</f>
        <v/>
      </c>
      <c r="G810" s="8" t="n"/>
      <c r="I810" s="6" t="n"/>
    </row>
    <row r="811">
      <c r="A811" s="6" t="n"/>
      <c r="D811" s="7">
        <f>IF(C811="","",IFERROR(VLOOKUP(C811,'Müşteriler'!A:C,3,FALSE),""))</f>
        <v/>
      </c>
      <c r="G811" s="8" t="n"/>
      <c r="I811" s="6" t="n"/>
    </row>
    <row r="812">
      <c r="A812" s="6" t="n"/>
      <c r="D812" s="7">
        <f>IF(C812="","",IFERROR(VLOOKUP(C812,'Müşteriler'!A:C,3,FALSE),""))</f>
        <v/>
      </c>
      <c r="G812" s="8" t="n"/>
      <c r="I812" s="6" t="n"/>
    </row>
    <row r="813">
      <c r="A813" s="6" t="n"/>
      <c r="D813" s="7">
        <f>IF(C813="","",IFERROR(VLOOKUP(C813,'Müşteriler'!A:C,3,FALSE),""))</f>
        <v/>
      </c>
      <c r="G813" s="8" t="n"/>
      <c r="I813" s="6" t="n"/>
    </row>
    <row r="814">
      <c r="A814" s="6" t="n"/>
      <c r="D814" s="7">
        <f>IF(C814="","",IFERROR(VLOOKUP(C814,'Müşteriler'!A:C,3,FALSE),""))</f>
        <v/>
      </c>
      <c r="G814" s="8" t="n"/>
      <c r="I814" s="6" t="n"/>
    </row>
    <row r="815">
      <c r="A815" s="6" t="n"/>
      <c r="D815" s="7">
        <f>IF(C815="","",IFERROR(VLOOKUP(C815,'Müşteriler'!A:C,3,FALSE),""))</f>
        <v/>
      </c>
      <c r="G815" s="8" t="n"/>
      <c r="I815" s="6" t="n"/>
    </row>
    <row r="816">
      <c r="A816" s="6" t="n"/>
      <c r="D816" s="7">
        <f>IF(C816="","",IFERROR(VLOOKUP(C816,'Müşteriler'!A:C,3,FALSE),""))</f>
        <v/>
      </c>
      <c r="G816" s="8" t="n"/>
      <c r="I816" s="6" t="n"/>
    </row>
    <row r="817">
      <c r="A817" s="6" t="n"/>
      <c r="D817" s="7">
        <f>IF(C817="","",IFERROR(VLOOKUP(C817,'Müşteriler'!A:C,3,FALSE),""))</f>
        <v/>
      </c>
      <c r="G817" s="8" t="n"/>
      <c r="I817" s="6" t="n"/>
    </row>
    <row r="818">
      <c r="A818" s="6" t="n"/>
      <c r="D818" s="7">
        <f>IF(C818="","",IFERROR(VLOOKUP(C818,'Müşteriler'!A:C,3,FALSE),""))</f>
        <v/>
      </c>
      <c r="G818" s="8" t="n"/>
      <c r="I818" s="6" t="n"/>
    </row>
    <row r="819">
      <c r="A819" s="6" t="n"/>
      <c r="D819" s="7">
        <f>IF(C819="","",IFERROR(VLOOKUP(C819,'Müşteriler'!A:C,3,FALSE),""))</f>
        <v/>
      </c>
      <c r="G819" s="8" t="n"/>
      <c r="I819" s="6" t="n"/>
    </row>
    <row r="820">
      <c r="A820" s="6" t="n"/>
      <c r="D820" s="7">
        <f>IF(C820="","",IFERROR(VLOOKUP(C820,'Müşteriler'!A:C,3,FALSE),""))</f>
        <v/>
      </c>
      <c r="G820" s="8" t="n"/>
      <c r="I820" s="6" t="n"/>
    </row>
    <row r="821">
      <c r="A821" s="6" t="n"/>
      <c r="D821" s="7">
        <f>IF(C821="","",IFERROR(VLOOKUP(C821,'Müşteriler'!A:C,3,FALSE),""))</f>
        <v/>
      </c>
      <c r="G821" s="8" t="n"/>
      <c r="I821" s="6" t="n"/>
    </row>
    <row r="822">
      <c r="A822" s="6" t="n"/>
      <c r="D822" s="7">
        <f>IF(C822="","",IFERROR(VLOOKUP(C822,'Müşteriler'!A:C,3,FALSE),""))</f>
        <v/>
      </c>
      <c r="G822" s="8" t="n"/>
      <c r="I822" s="6" t="n"/>
    </row>
    <row r="823">
      <c r="A823" s="6" t="n"/>
      <c r="D823" s="7">
        <f>IF(C823="","",IFERROR(VLOOKUP(C823,'Müşteriler'!A:C,3,FALSE),""))</f>
        <v/>
      </c>
      <c r="G823" s="8" t="n"/>
      <c r="I823" s="6" t="n"/>
    </row>
    <row r="824">
      <c r="A824" s="6" t="n"/>
      <c r="D824" s="7">
        <f>IF(C824="","",IFERROR(VLOOKUP(C824,'Müşteriler'!A:C,3,FALSE),""))</f>
        <v/>
      </c>
      <c r="G824" s="8" t="n"/>
      <c r="I824" s="6" t="n"/>
    </row>
    <row r="825">
      <c r="A825" s="6" t="n"/>
      <c r="D825" s="7">
        <f>IF(C825="","",IFERROR(VLOOKUP(C825,'Müşteriler'!A:C,3,FALSE),""))</f>
        <v/>
      </c>
      <c r="G825" s="8" t="n"/>
      <c r="I825" s="6" t="n"/>
    </row>
    <row r="826">
      <c r="A826" s="6" t="n"/>
      <c r="D826" s="7">
        <f>IF(C826="","",IFERROR(VLOOKUP(C826,'Müşteriler'!A:C,3,FALSE),""))</f>
        <v/>
      </c>
      <c r="G826" s="8" t="n"/>
      <c r="I826" s="6" t="n"/>
    </row>
    <row r="827">
      <c r="A827" s="6" t="n"/>
      <c r="D827" s="7">
        <f>IF(C827="","",IFERROR(VLOOKUP(C827,'Müşteriler'!A:C,3,FALSE),""))</f>
        <v/>
      </c>
      <c r="G827" s="8" t="n"/>
      <c r="I827" s="6" t="n"/>
    </row>
    <row r="828">
      <c r="A828" s="6" t="n"/>
      <c r="D828" s="7">
        <f>IF(C828="","",IFERROR(VLOOKUP(C828,'Müşteriler'!A:C,3,FALSE),""))</f>
        <v/>
      </c>
      <c r="G828" s="8" t="n"/>
      <c r="I828" s="6" t="n"/>
    </row>
    <row r="829">
      <c r="A829" s="6" t="n"/>
      <c r="D829" s="7">
        <f>IF(C829="","",IFERROR(VLOOKUP(C829,'Müşteriler'!A:C,3,FALSE),""))</f>
        <v/>
      </c>
      <c r="G829" s="8" t="n"/>
      <c r="I829" s="6" t="n"/>
    </row>
    <row r="830">
      <c r="A830" s="6" t="n"/>
      <c r="D830" s="7">
        <f>IF(C830="","",IFERROR(VLOOKUP(C830,'Müşteriler'!A:C,3,FALSE),""))</f>
        <v/>
      </c>
      <c r="G830" s="8" t="n"/>
      <c r="I830" s="6" t="n"/>
    </row>
    <row r="831">
      <c r="A831" s="6" t="n"/>
      <c r="D831" s="7">
        <f>IF(C831="","",IFERROR(VLOOKUP(C831,'Müşteriler'!A:C,3,FALSE),""))</f>
        <v/>
      </c>
      <c r="G831" s="8" t="n"/>
      <c r="I831" s="6" t="n"/>
    </row>
    <row r="832">
      <c r="A832" s="6" t="n"/>
      <c r="D832" s="7">
        <f>IF(C832="","",IFERROR(VLOOKUP(C832,'Müşteriler'!A:C,3,FALSE),""))</f>
        <v/>
      </c>
      <c r="G832" s="8" t="n"/>
      <c r="I832" s="6" t="n"/>
    </row>
    <row r="833">
      <c r="A833" s="6" t="n"/>
      <c r="D833" s="7">
        <f>IF(C833="","",IFERROR(VLOOKUP(C833,'Müşteriler'!A:C,3,FALSE),""))</f>
        <v/>
      </c>
      <c r="G833" s="8" t="n"/>
      <c r="I833" s="6" t="n"/>
    </row>
    <row r="834">
      <c r="A834" s="6" t="n"/>
      <c r="D834" s="7">
        <f>IF(C834="","",IFERROR(VLOOKUP(C834,'Müşteriler'!A:C,3,FALSE),""))</f>
        <v/>
      </c>
      <c r="G834" s="8" t="n"/>
      <c r="I834" s="6" t="n"/>
    </row>
    <row r="835">
      <c r="A835" s="6" t="n"/>
      <c r="D835" s="7">
        <f>IF(C835="","",IFERROR(VLOOKUP(C835,'Müşteriler'!A:C,3,FALSE),""))</f>
        <v/>
      </c>
      <c r="G835" s="8" t="n"/>
      <c r="I835" s="6" t="n"/>
    </row>
    <row r="836">
      <c r="A836" s="6" t="n"/>
      <c r="D836" s="7">
        <f>IF(C836="","",IFERROR(VLOOKUP(C836,'Müşteriler'!A:C,3,FALSE),""))</f>
        <v/>
      </c>
      <c r="G836" s="8" t="n"/>
      <c r="I836" s="6" t="n"/>
    </row>
    <row r="837">
      <c r="A837" s="6" t="n"/>
      <c r="D837" s="7">
        <f>IF(C837="","",IFERROR(VLOOKUP(C837,'Müşteriler'!A:C,3,FALSE),""))</f>
        <v/>
      </c>
      <c r="G837" s="8" t="n"/>
      <c r="I837" s="6" t="n"/>
    </row>
    <row r="838">
      <c r="A838" s="6" t="n"/>
      <c r="D838" s="7">
        <f>IF(C838="","",IFERROR(VLOOKUP(C838,'Müşteriler'!A:C,3,FALSE),""))</f>
        <v/>
      </c>
      <c r="G838" s="8" t="n"/>
      <c r="I838" s="6" t="n"/>
    </row>
    <row r="839">
      <c r="A839" s="6" t="n"/>
      <c r="D839" s="7">
        <f>IF(C839="","",IFERROR(VLOOKUP(C839,'Müşteriler'!A:C,3,FALSE),""))</f>
        <v/>
      </c>
      <c r="G839" s="8" t="n"/>
      <c r="I839" s="6" t="n"/>
    </row>
    <row r="840">
      <c r="A840" s="6" t="n"/>
      <c r="D840" s="7">
        <f>IF(C840="","",IFERROR(VLOOKUP(C840,'Müşteriler'!A:C,3,FALSE),""))</f>
        <v/>
      </c>
      <c r="G840" s="8" t="n"/>
      <c r="I840" s="6" t="n"/>
    </row>
    <row r="841">
      <c r="A841" s="6" t="n"/>
      <c r="D841" s="7">
        <f>IF(C841="","",IFERROR(VLOOKUP(C841,'Müşteriler'!A:C,3,FALSE),""))</f>
        <v/>
      </c>
      <c r="G841" s="8" t="n"/>
      <c r="I841" s="6" t="n"/>
    </row>
    <row r="842">
      <c r="A842" s="6" t="n"/>
      <c r="D842" s="7">
        <f>IF(C842="","",IFERROR(VLOOKUP(C842,'Müşteriler'!A:C,3,FALSE),""))</f>
        <v/>
      </c>
      <c r="G842" s="8" t="n"/>
      <c r="I842" s="6" t="n"/>
    </row>
    <row r="843">
      <c r="A843" s="6" t="n"/>
      <c r="D843" s="7">
        <f>IF(C843="","",IFERROR(VLOOKUP(C843,'Müşteriler'!A:C,3,FALSE),""))</f>
        <v/>
      </c>
      <c r="G843" s="8" t="n"/>
      <c r="I843" s="6" t="n"/>
    </row>
    <row r="844">
      <c r="A844" s="6" t="n"/>
      <c r="D844" s="7">
        <f>IF(C844="","",IFERROR(VLOOKUP(C844,'Müşteriler'!A:C,3,FALSE),""))</f>
        <v/>
      </c>
      <c r="G844" s="8" t="n"/>
      <c r="I844" s="6" t="n"/>
    </row>
    <row r="845">
      <c r="A845" s="6" t="n"/>
      <c r="D845" s="7">
        <f>IF(C845="","",IFERROR(VLOOKUP(C845,'Müşteriler'!A:C,3,FALSE),""))</f>
        <v/>
      </c>
      <c r="G845" s="8" t="n"/>
      <c r="I845" s="6" t="n"/>
    </row>
    <row r="846">
      <c r="A846" s="6" t="n"/>
      <c r="D846" s="7">
        <f>IF(C846="","",IFERROR(VLOOKUP(C846,'Müşteriler'!A:C,3,FALSE),""))</f>
        <v/>
      </c>
      <c r="G846" s="8" t="n"/>
      <c r="I846" s="6" t="n"/>
    </row>
    <row r="847">
      <c r="A847" s="6" t="n"/>
      <c r="D847" s="7">
        <f>IF(C847="","",IFERROR(VLOOKUP(C847,'Müşteriler'!A:C,3,FALSE),""))</f>
        <v/>
      </c>
      <c r="G847" s="8" t="n"/>
      <c r="I847" s="6" t="n"/>
    </row>
    <row r="848">
      <c r="A848" s="6" t="n"/>
      <c r="D848" s="7">
        <f>IF(C848="","",IFERROR(VLOOKUP(C848,'Müşteriler'!A:C,3,FALSE),""))</f>
        <v/>
      </c>
      <c r="G848" s="8" t="n"/>
      <c r="I848" s="6" t="n"/>
    </row>
    <row r="849">
      <c r="A849" s="6" t="n"/>
      <c r="D849" s="7">
        <f>IF(C849="","",IFERROR(VLOOKUP(C849,'Müşteriler'!A:C,3,FALSE),""))</f>
        <v/>
      </c>
      <c r="G849" s="8" t="n"/>
      <c r="I849" s="6" t="n"/>
    </row>
    <row r="850">
      <c r="A850" s="6" t="n"/>
      <c r="D850" s="7">
        <f>IF(C850="","",IFERROR(VLOOKUP(C850,'Müşteriler'!A:C,3,FALSE),""))</f>
        <v/>
      </c>
      <c r="G850" s="8" t="n"/>
      <c r="I850" s="6" t="n"/>
    </row>
    <row r="851">
      <c r="A851" s="6" t="n"/>
      <c r="D851" s="7">
        <f>IF(C851="","",IFERROR(VLOOKUP(C851,'Müşteriler'!A:C,3,FALSE),""))</f>
        <v/>
      </c>
      <c r="G851" s="8" t="n"/>
      <c r="I851" s="6" t="n"/>
    </row>
    <row r="852">
      <c r="A852" s="6" t="n"/>
      <c r="D852" s="7">
        <f>IF(C852="","",IFERROR(VLOOKUP(C852,'Müşteriler'!A:C,3,FALSE),""))</f>
        <v/>
      </c>
      <c r="G852" s="8" t="n"/>
      <c r="I852" s="6" t="n"/>
    </row>
    <row r="853">
      <c r="A853" s="6" t="n"/>
      <c r="D853" s="7">
        <f>IF(C853="","",IFERROR(VLOOKUP(C853,'Müşteriler'!A:C,3,FALSE),""))</f>
        <v/>
      </c>
      <c r="G853" s="8" t="n"/>
      <c r="I853" s="6" t="n"/>
    </row>
    <row r="854">
      <c r="A854" s="6" t="n"/>
      <c r="D854" s="7">
        <f>IF(C854="","",IFERROR(VLOOKUP(C854,'Müşteriler'!A:C,3,FALSE),""))</f>
        <v/>
      </c>
      <c r="G854" s="8" t="n"/>
      <c r="I854" s="6" t="n"/>
    </row>
    <row r="855">
      <c r="A855" s="6" t="n"/>
      <c r="D855" s="7">
        <f>IF(C855="","",IFERROR(VLOOKUP(C855,'Müşteriler'!A:C,3,FALSE),""))</f>
        <v/>
      </c>
      <c r="G855" s="8" t="n"/>
      <c r="I855" s="6" t="n"/>
    </row>
    <row r="856">
      <c r="A856" s="6" t="n"/>
      <c r="D856" s="7">
        <f>IF(C856="","",IFERROR(VLOOKUP(C856,'Müşteriler'!A:C,3,FALSE),""))</f>
        <v/>
      </c>
      <c r="G856" s="8" t="n"/>
      <c r="I856" s="6" t="n"/>
    </row>
    <row r="857">
      <c r="A857" s="6" t="n"/>
      <c r="D857" s="7">
        <f>IF(C857="","",IFERROR(VLOOKUP(C857,'Müşteriler'!A:C,3,FALSE),""))</f>
        <v/>
      </c>
      <c r="G857" s="8" t="n"/>
      <c r="I857" s="6" t="n"/>
    </row>
    <row r="858">
      <c r="A858" s="6" t="n"/>
      <c r="D858" s="7">
        <f>IF(C858="","",IFERROR(VLOOKUP(C858,'Müşteriler'!A:C,3,FALSE),""))</f>
        <v/>
      </c>
      <c r="G858" s="8" t="n"/>
      <c r="I858" s="6" t="n"/>
    </row>
    <row r="859">
      <c r="A859" s="6" t="n"/>
      <c r="D859" s="7">
        <f>IF(C859="","",IFERROR(VLOOKUP(C859,'Müşteriler'!A:C,3,FALSE),""))</f>
        <v/>
      </c>
      <c r="G859" s="8" t="n"/>
      <c r="I859" s="6" t="n"/>
    </row>
    <row r="860">
      <c r="A860" s="6" t="n"/>
      <c r="D860" s="7">
        <f>IF(C860="","",IFERROR(VLOOKUP(C860,'Müşteriler'!A:C,3,FALSE),""))</f>
        <v/>
      </c>
      <c r="G860" s="8" t="n"/>
      <c r="I860" s="6" t="n"/>
    </row>
    <row r="861">
      <c r="A861" s="6" t="n"/>
      <c r="D861" s="7">
        <f>IF(C861="","",IFERROR(VLOOKUP(C861,'Müşteriler'!A:C,3,FALSE),""))</f>
        <v/>
      </c>
      <c r="G861" s="8" t="n"/>
      <c r="I861" s="6" t="n"/>
    </row>
    <row r="862">
      <c r="A862" s="6" t="n"/>
      <c r="D862" s="7">
        <f>IF(C862="","",IFERROR(VLOOKUP(C862,'Müşteriler'!A:C,3,FALSE),""))</f>
        <v/>
      </c>
      <c r="G862" s="8" t="n"/>
      <c r="I862" s="6" t="n"/>
    </row>
    <row r="863">
      <c r="A863" s="6" t="n"/>
      <c r="D863" s="7">
        <f>IF(C863="","",IFERROR(VLOOKUP(C863,'Müşteriler'!A:C,3,FALSE),""))</f>
        <v/>
      </c>
      <c r="G863" s="8" t="n"/>
      <c r="I863" s="6" t="n"/>
    </row>
    <row r="864">
      <c r="A864" s="6" t="n"/>
      <c r="D864" s="7">
        <f>IF(C864="","",IFERROR(VLOOKUP(C864,'Müşteriler'!A:C,3,FALSE),""))</f>
        <v/>
      </c>
      <c r="G864" s="8" t="n"/>
      <c r="I864" s="6" t="n"/>
    </row>
    <row r="865">
      <c r="A865" s="6" t="n"/>
      <c r="D865" s="7">
        <f>IF(C865="","",IFERROR(VLOOKUP(C865,'Müşteriler'!A:C,3,FALSE),""))</f>
        <v/>
      </c>
      <c r="G865" s="8" t="n"/>
      <c r="I865" s="6" t="n"/>
    </row>
    <row r="866">
      <c r="A866" s="6" t="n"/>
      <c r="D866" s="7">
        <f>IF(C866="","",IFERROR(VLOOKUP(C866,'Müşteriler'!A:C,3,FALSE),""))</f>
        <v/>
      </c>
      <c r="G866" s="8" t="n"/>
      <c r="I866" s="6" t="n"/>
    </row>
    <row r="867">
      <c r="A867" s="6" t="n"/>
      <c r="D867" s="7">
        <f>IF(C867="","",IFERROR(VLOOKUP(C867,'Müşteriler'!A:C,3,FALSE),""))</f>
        <v/>
      </c>
      <c r="G867" s="8" t="n"/>
      <c r="I867" s="6" t="n"/>
    </row>
    <row r="868">
      <c r="A868" s="6" t="n"/>
      <c r="D868" s="7">
        <f>IF(C868="","",IFERROR(VLOOKUP(C868,'Müşteriler'!A:C,3,FALSE),""))</f>
        <v/>
      </c>
      <c r="G868" s="8" t="n"/>
      <c r="I868" s="6" t="n"/>
    </row>
    <row r="869">
      <c r="A869" s="6" t="n"/>
      <c r="D869" s="7">
        <f>IF(C869="","",IFERROR(VLOOKUP(C869,'Müşteriler'!A:C,3,FALSE),""))</f>
        <v/>
      </c>
      <c r="G869" s="8" t="n"/>
      <c r="I869" s="6" t="n"/>
    </row>
    <row r="870">
      <c r="A870" s="6" t="n"/>
      <c r="D870" s="7">
        <f>IF(C870="","",IFERROR(VLOOKUP(C870,'Müşteriler'!A:C,3,FALSE),""))</f>
        <v/>
      </c>
      <c r="G870" s="8" t="n"/>
      <c r="I870" s="6" t="n"/>
    </row>
    <row r="871">
      <c r="A871" s="6" t="n"/>
      <c r="D871" s="7">
        <f>IF(C871="","",IFERROR(VLOOKUP(C871,'Müşteriler'!A:C,3,FALSE),""))</f>
        <v/>
      </c>
      <c r="G871" s="8" t="n"/>
      <c r="I871" s="6" t="n"/>
    </row>
    <row r="872">
      <c r="A872" s="6" t="n"/>
      <c r="D872" s="7">
        <f>IF(C872="","",IFERROR(VLOOKUP(C872,'Müşteriler'!A:C,3,FALSE),""))</f>
        <v/>
      </c>
      <c r="G872" s="8" t="n"/>
      <c r="I872" s="6" t="n"/>
    </row>
    <row r="873">
      <c r="A873" s="6" t="n"/>
      <c r="D873" s="7">
        <f>IF(C873="","",IFERROR(VLOOKUP(C873,'Müşteriler'!A:C,3,FALSE),""))</f>
        <v/>
      </c>
      <c r="G873" s="8" t="n"/>
      <c r="I873" s="6" t="n"/>
    </row>
    <row r="874">
      <c r="A874" s="6" t="n"/>
      <c r="D874" s="7">
        <f>IF(C874="","",IFERROR(VLOOKUP(C874,'Müşteriler'!A:C,3,FALSE),""))</f>
        <v/>
      </c>
      <c r="G874" s="8" t="n"/>
      <c r="I874" s="6" t="n"/>
    </row>
    <row r="875">
      <c r="A875" s="6" t="n"/>
      <c r="D875" s="7">
        <f>IF(C875="","",IFERROR(VLOOKUP(C875,'Müşteriler'!A:C,3,FALSE),""))</f>
        <v/>
      </c>
      <c r="G875" s="8" t="n"/>
      <c r="I875" s="6" t="n"/>
    </row>
    <row r="876">
      <c r="A876" s="6" t="n"/>
      <c r="D876" s="7">
        <f>IF(C876="","",IFERROR(VLOOKUP(C876,'Müşteriler'!A:C,3,FALSE),""))</f>
        <v/>
      </c>
      <c r="G876" s="8" t="n"/>
      <c r="I876" s="6" t="n"/>
    </row>
    <row r="877">
      <c r="A877" s="6" t="n"/>
      <c r="D877" s="7">
        <f>IF(C877="","",IFERROR(VLOOKUP(C877,'Müşteriler'!A:C,3,FALSE),""))</f>
        <v/>
      </c>
      <c r="G877" s="8" t="n"/>
      <c r="I877" s="6" t="n"/>
    </row>
    <row r="878">
      <c r="A878" s="6" t="n"/>
      <c r="D878" s="7">
        <f>IF(C878="","",IFERROR(VLOOKUP(C878,'Müşteriler'!A:C,3,FALSE),""))</f>
        <v/>
      </c>
      <c r="G878" s="8" t="n"/>
      <c r="I878" s="6" t="n"/>
    </row>
    <row r="879">
      <c r="A879" s="6" t="n"/>
      <c r="D879" s="7">
        <f>IF(C879="","",IFERROR(VLOOKUP(C879,'Müşteriler'!A:C,3,FALSE),""))</f>
        <v/>
      </c>
      <c r="G879" s="8" t="n"/>
      <c r="I879" s="6" t="n"/>
    </row>
    <row r="880">
      <c r="A880" s="6" t="n"/>
      <c r="D880" s="7">
        <f>IF(C880="","",IFERROR(VLOOKUP(C880,'Müşteriler'!A:C,3,FALSE),""))</f>
        <v/>
      </c>
      <c r="G880" s="8" t="n"/>
      <c r="I880" s="6" t="n"/>
    </row>
    <row r="881">
      <c r="A881" s="6" t="n"/>
      <c r="D881" s="7">
        <f>IF(C881="","",IFERROR(VLOOKUP(C881,'Müşteriler'!A:C,3,FALSE),""))</f>
        <v/>
      </c>
      <c r="G881" s="8" t="n"/>
      <c r="I881" s="6" t="n"/>
    </row>
    <row r="882">
      <c r="A882" s="6" t="n"/>
      <c r="D882" s="7">
        <f>IF(C882="","",IFERROR(VLOOKUP(C882,'Müşteriler'!A:C,3,FALSE),""))</f>
        <v/>
      </c>
      <c r="G882" s="8" t="n"/>
      <c r="I882" s="6" t="n"/>
    </row>
    <row r="883">
      <c r="A883" s="6" t="n"/>
      <c r="D883" s="7">
        <f>IF(C883="","",IFERROR(VLOOKUP(C883,'Müşteriler'!A:C,3,FALSE),""))</f>
        <v/>
      </c>
      <c r="G883" s="8" t="n"/>
      <c r="I883" s="6" t="n"/>
    </row>
    <row r="884">
      <c r="A884" s="6" t="n"/>
      <c r="D884" s="7">
        <f>IF(C884="","",IFERROR(VLOOKUP(C884,'Müşteriler'!A:C,3,FALSE),""))</f>
        <v/>
      </c>
      <c r="G884" s="8" t="n"/>
      <c r="I884" s="6" t="n"/>
    </row>
    <row r="885">
      <c r="A885" s="6" t="n"/>
      <c r="D885" s="7">
        <f>IF(C885="","",IFERROR(VLOOKUP(C885,'Müşteriler'!A:C,3,FALSE),""))</f>
        <v/>
      </c>
      <c r="G885" s="8" t="n"/>
      <c r="I885" s="6" t="n"/>
    </row>
    <row r="886">
      <c r="A886" s="6" t="n"/>
      <c r="D886" s="7">
        <f>IF(C886="","",IFERROR(VLOOKUP(C886,'Müşteriler'!A:C,3,FALSE),""))</f>
        <v/>
      </c>
      <c r="G886" s="8" t="n"/>
      <c r="I886" s="6" t="n"/>
    </row>
    <row r="887">
      <c r="A887" s="6" t="n"/>
      <c r="D887" s="7">
        <f>IF(C887="","",IFERROR(VLOOKUP(C887,'Müşteriler'!A:C,3,FALSE),""))</f>
        <v/>
      </c>
      <c r="G887" s="8" t="n"/>
      <c r="I887" s="6" t="n"/>
    </row>
    <row r="888">
      <c r="A888" s="6" t="n"/>
      <c r="D888" s="7">
        <f>IF(C888="","",IFERROR(VLOOKUP(C888,'Müşteriler'!A:C,3,FALSE),""))</f>
        <v/>
      </c>
      <c r="G888" s="8" t="n"/>
      <c r="I888" s="6" t="n"/>
    </row>
    <row r="889">
      <c r="A889" s="6" t="n"/>
      <c r="D889" s="7">
        <f>IF(C889="","",IFERROR(VLOOKUP(C889,'Müşteriler'!A:C,3,FALSE),""))</f>
        <v/>
      </c>
      <c r="G889" s="8" t="n"/>
      <c r="I889" s="6" t="n"/>
    </row>
    <row r="890">
      <c r="A890" s="6" t="n"/>
      <c r="D890" s="7">
        <f>IF(C890="","",IFERROR(VLOOKUP(C890,'Müşteriler'!A:C,3,FALSE),""))</f>
        <v/>
      </c>
      <c r="G890" s="8" t="n"/>
      <c r="I890" s="6" t="n"/>
    </row>
    <row r="891">
      <c r="A891" s="6" t="n"/>
      <c r="D891" s="7">
        <f>IF(C891="","",IFERROR(VLOOKUP(C891,'Müşteriler'!A:C,3,FALSE),""))</f>
        <v/>
      </c>
      <c r="G891" s="8" t="n"/>
      <c r="I891" s="6" t="n"/>
    </row>
    <row r="892">
      <c r="A892" s="6" t="n"/>
      <c r="D892" s="7">
        <f>IF(C892="","",IFERROR(VLOOKUP(C892,'Müşteriler'!A:C,3,FALSE),""))</f>
        <v/>
      </c>
      <c r="G892" s="8" t="n"/>
      <c r="I892" s="6" t="n"/>
    </row>
    <row r="893">
      <c r="A893" s="6" t="n"/>
      <c r="D893" s="7">
        <f>IF(C893="","",IFERROR(VLOOKUP(C893,'Müşteriler'!A:C,3,FALSE),""))</f>
        <v/>
      </c>
      <c r="G893" s="8" t="n"/>
      <c r="I893" s="6" t="n"/>
    </row>
    <row r="894">
      <c r="A894" s="6" t="n"/>
      <c r="D894" s="7">
        <f>IF(C894="","",IFERROR(VLOOKUP(C894,'Müşteriler'!A:C,3,FALSE),""))</f>
        <v/>
      </c>
      <c r="G894" s="8" t="n"/>
      <c r="I894" s="6" t="n"/>
    </row>
    <row r="895">
      <c r="A895" s="6" t="n"/>
      <c r="D895" s="7">
        <f>IF(C895="","",IFERROR(VLOOKUP(C895,'Müşteriler'!A:C,3,FALSE),""))</f>
        <v/>
      </c>
      <c r="G895" s="8" t="n"/>
      <c r="I895" s="6" t="n"/>
    </row>
    <row r="896">
      <c r="A896" s="6" t="n"/>
      <c r="D896" s="7">
        <f>IF(C896="","",IFERROR(VLOOKUP(C896,'Müşteriler'!A:C,3,FALSE),""))</f>
        <v/>
      </c>
      <c r="G896" s="8" t="n"/>
      <c r="I896" s="6" t="n"/>
    </row>
    <row r="897">
      <c r="A897" s="6" t="n"/>
      <c r="D897" s="7">
        <f>IF(C897="","",IFERROR(VLOOKUP(C897,'Müşteriler'!A:C,3,FALSE),""))</f>
        <v/>
      </c>
      <c r="G897" s="8" t="n"/>
      <c r="I897" s="6" t="n"/>
    </row>
    <row r="898">
      <c r="A898" s="6" t="n"/>
      <c r="D898" s="7">
        <f>IF(C898="","",IFERROR(VLOOKUP(C898,'Müşteriler'!A:C,3,FALSE),""))</f>
        <v/>
      </c>
      <c r="G898" s="8" t="n"/>
      <c r="I898" s="6" t="n"/>
    </row>
    <row r="899">
      <c r="A899" s="6" t="n"/>
      <c r="D899" s="7">
        <f>IF(C899="","",IFERROR(VLOOKUP(C899,'Müşteriler'!A:C,3,FALSE),""))</f>
        <v/>
      </c>
      <c r="G899" s="8" t="n"/>
      <c r="I899" s="6" t="n"/>
    </row>
    <row r="900">
      <c r="A900" s="6" t="n"/>
      <c r="D900" s="7">
        <f>IF(C900="","",IFERROR(VLOOKUP(C900,'Müşteriler'!A:C,3,FALSE),""))</f>
        <v/>
      </c>
      <c r="G900" s="8" t="n"/>
      <c r="I900" s="6" t="n"/>
    </row>
    <row r="901">
      <c r="A901" s="6" t="n"/>
      <c r="D901" s="7">
        <f>IF(C901="","",IFERROR(VLOOKUP(C901,'Müşteriler'!A:C,3,FALSE),""))</f>
        <v/>
      </c>
      <c r="G901" s="8" t="n"/>
      <c r="I901" s="6" t="n"/>
    </row>
    <row r="902">
      <c r="A902" s="6" t="n"/>
      <c r="D902" s="7">
        <f>IF(C902="","",IFERROR(VLOOKUP(C902,'Müşteriler'!A:C,3,FALSE),""))</f>
        <v/>
      </c>
      <c r="G902" s="8" t="n"/>
      <c r="I902" s="6" t="n"/>
    </row>
    <row r="903">
      <c r="A903" s="6" t="n"/>
      <c r="D903" s="7">
        <f>IF(C903="","",IFERROR(VLOOKUP(C903,'Müşteriler'!A:C,3,FALSE),""))</f>
        <v/>
      </c>
      <c r="G903" s="8" t="n"/>
      <c r="I903" s="6" t="n"/>
    </row>
    <row r="904">
      <c r="A904" s="6" t="n"/>
      <c r="D904" s="7">
        <f>IF(C904="","",IFERROR(VLOOKUP(C904,'Müşteriler'!A:C,3,FALSE),""))</f>
        <v/>
      </c>
      <c r="G904" s="8" t="n"/>
      <c r="I904" s="6" t="n"/>
    </row>
    <row r="905">
      <c r="A905" s="6" t="n"/>
      <c r="D905" s="7">
        <f>IF(C905="","",IFERROR(VLOOKUP(C905,'Müşteriler'!A:C,3,FALSE),""))</f>
        <v/>
      </c>
      <c r="G905" s="8" t="n"/>
      <c r="I905" s="6" t="n"/>
    </row>
    <row r="906">
      <c r="A906" s="6" t="n"/>
      <c r="D906" s="7">
        <f>IF(C906="","",IFERROR(VLOOKUP(C906,'Müşteriler'!A:C,3,FALSE),""))</f>
        <v/>
      </c>
      <c r="G906" s="8" t="n"/>
      <c r="I906" s="6" t="n"/>
    </row>
    <row r="907">
      <c r="A907" s="6" t="n"/>
      <c r="D907" s="7">
        <f>IF(C907="","",IFERROR(VLOOKUP(C907,'Müşteriler'!A:C,3,FALSE),""))</f>
        <v/>
      </c>
      <c r="G907" s="8" t="n"/>
      <c r="I907" s="6" t="n"/>
    </row>
    <row r="908">
      <c r="A908" s="6" t="n"/>
      <c r="D908" s="7">
        <f>IF(C908="","",IFERROR(VLOOKUP(C908,'Müşteriler'!A:C,3,FALSE),""))</f>
        <v/>
      </c>
      <c r="G908" s="8" t="n"/>
      <c r="I908" s="6" t="n"/>
    </row>
    <row r="909">
      <c r="A909" s="6" t="n"/>
      <c r="D909" s="7">
        <f>IF(C909="","",IFERROR(VLOOKUP(C909,'Müşteriler'!A:C,3,FALSE),""))</f>
        <v/>
      </c>
      <c r="G909" s="8" t="n"/>
      <c r="I909" s="6" t="n"/>
    </row>
    <row r="910">
      <c r="A910" s="6" t="n"/>
      <c r="D910" s="7">
        <f>IF(C910="","",IFERROR(VLOOKUP(C910,'Müşteriler'!A:C,3,FALSE),""))</f>
        <v/>
      </c>
      <c r="G910" s="8" t="n"/>
      <c r="I910" s="6" t="n"/>
    </row>
    <row r="911">
      <c r="A911" s="6" t="n"/>
      <c r="D911" s="7">
        <f>IF(C911="","",IFERROR(VLOOKUP(C911,'Müşteriler'!A:C,3,FALSE),""))</f>
        <v/>
      </c>
      <c r="G911" s="8" t="n"/>
      <c r="I911" s="6" t="n"/>
    </row>
    <row r="912">
      <c r="A912" s="6" t="n"/>
      <c r="D912" s="7">
        <f>IF(C912="","",IFERROR(VLOOKUP(C912,'Müşteriler'!A:C,3,FALSE),""))</f>
        <v/>
      </c>
      <c r="G912" s="8" t="n"/>
      <c r="I912" s="6" t="n"/>
    </row>
    <row r="913">
      <c r="A913" s="6" t="n"/>
      <c r="D913" s="7">
        <f>IF(C913="","",IFERROR(VLOOKUP(C913,'Müşteriler'!A:C,3,FALSE),""))</f>
        <v/>
      </c>
      <c r="G913" s="8" t="n"/>
      <c r="I913" s="6" t="n"/>
    </row>
    <row r="914">
      <c r="A914" s="6" t="n"/>
      <c r="D914" s="7">
        <f>IF(C914="","",IFERROR(VLOOKUP(C914,'Müşteriler'!A:C,3,FALSE),""))</f>
        <v/>
      </c>
      <c r="G914" s="8" t="n"/>
      <c r="I914" s="6" t="n"/>
    </row>
    <row r="915">
      <c r="A915" s="6" t="n"/>
      <c r="D915" s="7">
        <f>IF(C915="","",IFERROR(VLOOKUP(C915,'Müşteriler'!A:C,3,FALSE),""))</f>
        <v/>
      </c>
      <c r="G915" s="8" t="n"/>
      <c r="I915" s="6" t="n"/>
    </row>
    <row r="916">
      <c r="A916" s="6" t="n"/>
      <c r="D916" s="7">
        <f>IF(C916="","",IFERROR(VLOOKUP(C916,'Müşteriler'!A:C,3,FALSE),""))</f>
        <v/>
      </c>
      <c r="G916" s="8" t="n"/>
      <c r="I916" s="6" t="n"/>
    </row>
    <row r="917">
      <c r="A917" s="6" t="n"/>
      <c r="D917" s="7">
        <f>IF(C917="","",IFERROR(VLOOKUP(C917,'Müşteriler'!A:C,3,FALSE),""))</f>
        <v/>
      </c>
      <c r="G917" s="8" t="n"/>
      <c r="I917" s="6" t="n"/>
    </row>
    <row r="918">
      <c r="A918" s="6" t="n"/>
      <c r="D918" s="7">
        <f>IF(C918="","",IFERROR(VLOOKUP(C918,'Müşteriler'!A:C,3,FALSE),""))</f>
        <v/>
      </c>
      <c r="G918" s="8" t="n"/>
      <c r="I918" s="6" t="n"/>
    </row>
    <row r="919">
      <c r="A919" s="6" t="n"/>
      <c r="D919" s="7">
        <f>IF(C919="","",IFERROR(VLOOKUP(C919,'Müşteriler'!A:C,3,FALSE),""))</f>
        <v/>
      </c>
      <c r="G919" s="8" t="n"/>
      <c r="I919" s="6" t="n"/>
    </row>
    <row r="920">
      <c r="A920" s="6" t="n"/>
      <c r="D920" s="7">
        <f>IF(C920="","",IFERROR(VLOOKUP(C920,'Müşteriler'!A:C,3,FALSE),""))</f>
        <v/>
      </c>
      <c r="G920" s="8" t="n"/>
      <c r="I920" s="6" t="n"/>
    </row>
    <row r="921">
      <c r="A921" s="6" t="n"/>
      <c r="D921" s="7">
        <f>IF(C921="","",IFERROR(VLOOKUP(C921,'Müşteriler'!A:C,3,FALSE),""))</f>
        <v/>
      </c>
      <c r="G921" s="8" t="n"/>
      <c r="I921" s="6" t="n"/>
    </row>
    <row r="922">
      <c r="A922" s="6" t="n"/>
      <c r="D922" s="7">
        <f>IF(C922="","",IFERROR(VLOOKUP(C922,'Müşteriler'!A:C,3,FALSE),""))</f>
        <v/>
      </c>
      <c r="G922" s="8" t="n"/>
      <c r="I922" s="6" t="n"/>
    </row>
    <row r="923">
      <c r="A923" s="6" t="n"/>
      <c r="D923" s="7">
        <f>IF(C923="","",IFERROR(VLOOKUP(C923,'Müşteriler'!A:C,3,FALSE),""))</f>
        <v/>
      </c>
      <c r="G923" s="8" t="n"/>
      <c r="I923" s="6" t="n"/>
    </row>
    <row r="924">
      <c r="A924" s="6" t="n"/>
      <c r="D924" s="7">
        <f>IF(C924="","",IFERROR(VLOOKUP(C924,'Müşteriler'!A:C,3,FALSE),""))</f>
        <v/>
      </c>
      <c r="G924" s="8" t="n"/>
      <c r="I924" s="6" t="n"/>
    </row>
    <row r="925">
      <c r="A925" s="6" t="n"/>
      <c r="D925" s="7">
        <f>IF(C925="","",IFERROR(VLOOKUP(C925,'Müşteriler'!A:C,3,FALSE),""))</f>
        <v/>
      </c>
      <c r="G925" s="8" t="n"/>
      <c r="I925" s="6" t="n"/>
    </row>
    <row r="926">
      <c r="A926" s="6" t="n"/>
      <c r="D926" s="7">
        <f>IF(C926="","",IFERROR(VLOOKUP(C926,'Müşteriler'!A:C,3,FALSE),""))</f>
        <v/>
      </c>
      <c r="G926" s="8" t="n"/>
      <c r="I926" s="6" t="n"/>
    </row>
    <row r="927">
      <c r="A927" s="6" t="n"/>
      <c r="D927" s="7">
        <f>IF(C927="","",IFERROR(VLOOKUP(C927,'Müşteriler'!A:C,3,FALSE),""))</f>
        <v/>
      </c>
      <c r="G927" s="8" t="n"/>
      <c r="I927" s="6" t="n"/>
    </row>
    <row r="928">
      <c r="A928" s="6" t="n"/>
      <c r="D928" s="7">
        <f>IF(C928="","",IFERROR(VLOOKUP(C928,'Müşteriler'!A:C,3,FALSE),""))</f>
        <v/>
      </c>
      <c r="G928" s="8" t="n"/>
      <c r="I928" s="6" t="n"/>
    </row>
    <row r="929">
      <c r="A929" s="6" t="n"/>
      <c r="D929" s="7">
        <f>IF(C929="","",IFERROR(VLOOKUP(C929,'Müşteriler'!A:C,3,FALSE),""))</f>
        <v/>
      </c>
      <c r="G929" s="8" t="n"/>
      <c r="I929" s="6" t="n"/>
    </row>
    <row r="930">
      <c r="A930" s="6" t="n"/>
      <c r="D930" s="7">
        <f>IF(C930="","",IFERROR(VLOOKUP(C930,'Müşteriler'!A:C,3,FALSE),""))</f>
        <v/>
      </c>
      <c r="G930" s="8" t="n"/>
      <c r="I930" s="6" t="n"/>
    </row>
    <row r="931">
      <c r="A931" s="6" t="n"/>
      <c r="D931" s="7">
        <f>IF(C931="","",IFERROR(VLOOKUP(C931,'Müşteriler'!A:C,3,FALSE),""))</f>
        <v/>
      </c>
      <c r="G931" s="8" t="n"/>
      <c r="I931" s="6" t="n"/>
    </row>
    <row r="932">
      <c r="A932" s="6" t="n"/>
      <c r="D932" s="7">
        <f>IF(C932="","",IFERROR(VLOOKUP(C932,'Müşteriler'!A:C,3,FALSE),""))</f>
        <v/>
      </c>
      <c r="G932" s="8" t="n"/>
      <c r="I932" s="6" t="n"/>
    </row>
    <row r="933">
      <c r="A933" s="6" t="n"/>
      <c r="D933" s="7">
        <f>IF(C933="","",IFERROR(VLOOKUP(C933,'Müşteriler'!A:C,3,FALSE),""))</f>
        <v/>
      </c>
      <c r="G933" s="8" t="n"/>
      <c r="I933" s="6" t="n"/>
    </row>
    <row r="934">
      <c r="A934" s="6" t="n"/>
      <c r="D934" s="7">
        <f>IF(C934="","",IFERROR(VLOOKUP(C934,'Müşteriler'!A:C,3,FALSE),""))</f>
        <v/>
      </c>
      <c r="G934" s="8" t="n"/>
      <c r="I934" s="6" t="n"/>
    </row>
    <row r="935">
      <c r="A935" s="6" t="n"/>
      <c r="D935" s="7">
        <f>IF(C935="","",IFERROR(VLOOKUP(C935,'Müşteriler'!A:C,3,FALSE),""))</f>
        <v/>
      </c>
      <c r="G935" s="8" t="n"/>
      <c r="I935" s="6" t="n"/>
    </row>
    <row r="936">
      <c r="A936" s="6" t="n"/>
      <c r="D936" s="7">
        <f>IF(C936="","",IFERROR(VLOOKUP(C936,'Müşteriler'!A:C,3,FALSE),""))</f>
        <v/>
      </c>
      <c r="G936" s="8" t="n"/>
      <c r="I936" s="6" t="n"/>
    </row>
    <row r="937">
      <c r="A937" s="6" t="n"/>
      <c r="D937" s="7">
        <f>IF(C937="","",IFERROR(VLOOKUP(C937,'Müşteriler'!A:C,3,FALSE),""))</f>
        <v/>
      </c>
      <c r="G937" s="8" t="n"/>
      <c r="I937" s="6" t="n"/>
    </row>
    <row r="938">
      <c r="A938" s="6" t="n"/>
      <c r="D938" s="7">
        <f>IF(C938="","",IFERROR(VLOOKUP(C938,'Müşteriler'!A:C,3,FALSE),""))</f>
        <v/>
      </c>
      <c r="G938" s="8" t="n"/>
      <c r="I938" s="6" t="n"/>
    </row>
    <row r="939">
      <c r="A939" s="6" t="n"/>
      <c r="D939" s="7">
        <f>IF(C939="","",IFERROR(VLOOKUP(C939,'Müşteriler'!A:C,3,FALSE),""))</f>
        <v/>
      </c>
      <c r="G939" s="8" t="n"/>
      <c r="I939" s="6" t="n"/>
    </row>
    <row r="940">
      <c r="A940" s="6" t="n"/>
      <c r="D940" s="7">
        <f>IF(C940="","",IFERROR(VLOOKUP(C940,'Müşteriler'!A:C,3,FALSE),""))</f>
        <v/>
      </c>
      <c r="G940" s="8" t="n"/>
      <c r="I940" s="6" t="n"/>
    </row>
    <row r="941">
      <c r="A941" s="6" t="n"/>
      <c r="D941" s="7">
        <f>IF(C941="","",IFERROR(VLOOKUP(C941,'Müşteriler'!A:C,3,FALSE),""))</f>
        <v/>
      </c>
      <c r="G941" s="8" t="n"/>
      <c r="I941" s="6" t="n"/>
    </row>
    <row r="942">
      <c r="A942" s="6" t="n"/>
      <c r="D942" s="7">
        <f>IF(C942="","",IFERROR(VLOOKUP(C942,'Müşteriler'!A:C,3,FALSE),""))</f>
        <v/>
      </c>
      <c r="G942" s="8" t="n"/>
      <c r="I942" s="6" t="n"/>
    </row>
    <row r="943">
      <c r="A943" s="6" t="n"/>
      <c r="D943" s="7">
        <f>IF(C943="","",IFERROR(VLOOKUP(C943,'Müşteriler'!A:C,3,FALSE),""))</f>
        <v/>
      </c>
      <c r="G943" s="8" t="n"/>
      <c r="I943" s="6" t="n"/>
    </row>
    <row r="944">
      <c r="A944" s="6" t="n"/>
      <c r="D944" s="7">
        <f>IF(C944="","",IFERROR(VLOOKUP(C944,'Müşteriler'!A:C,3,FALSE),""))</f>
        <v/>
      </c>
      <c r="G944" s="8" t="n"/>
      <c r="I944" s="6" t="n"/>
    </row>
    <row r="945">
      <c r="A945" s="6" t="n"/>
      <c r="D945" s="7">
        <f>IF(C945="","",IFERROR(VLOOKUP(C945,'Müşteriler'!A:C,3,FALSE),""))</f>
        <v/>
      </c>
      <c r="G945" s="8" t="n"/>
      <c r="I945" s="6" t="n"/>
    </row>
    <row r="946">
      <c r="A946" s="6" t="n"/>
      <c r="D946" s="7">
        <f>IF(C946="","",IFERROR(VLOOKUP(C946,'Müşteriler'!A:C,3,FALSE),""))</f>
        <v/>
      </c>
      <c r="G946" s="8" t="n"/>
      <c r="I946" s="6" t="n"/>
    </row>
    <row r="947">
      <c r="A947" s="6" t="n"/>
      <c r="D947" s="7">
        <f>IF(C947="","",IFERROR(VLOOKUP(C947,'Müşteriler'!A:C,3,FALSE),""))</f>
        <v/>
      </c>
      <c r="G947" s="8" t="n"/>
      <c r="I947" s="6" t="n"/>
    </row>
    <row r="948">
      <c r="A948" s="6" t="n"/>
      <c r="D948" s="7">
        <f>IF(C948="","",IFERROR(VLOOKUP(C948,'Müşteriler'!A:C,3,FALSE),""))</f>
        <v/>
      </c>
      <c r="G948" s="8" t="n"/>
      <c r="I948" s="6" t="n"/>
    </row>
    <row r="949">
      <c r="A949" s="6" t="n"/>
      <c r="D949" s="7">
        <f>IF(C949="","",IFERROR(VLOOKUP(C949,'Müşteriler'!A:C,3,FALSE),""))</f>
        <v/>
      </c>
      <c r="G949" s="8" t="n"/>
      <c r="I949" s="6" t="n"/>
    </row>
    <row r="950">
      <c r="A950" s="6" t="n"/>
      <c r="D950" s="7">
        <f>IF(C950="","",IFERROR(VLOOKUP(C950,'Müşteriler'!A:C,3,FALSE),""))</f>
        <v/>
      </c>
      <c r="G950" s="8" t="n"/>
      <c r="I950" s="6" t="n"/>
    </row>
    <row r="951">
      <c r="A951" s="6" t="n"/>
      <c r="D951" s="7">
        <f>IF(C951="","",IFERROR(VLOOKUP(C951,'Müşteriler'!A:C,3,FALSE),""))</f>
        <v/>
      </c>
      <c r="G951" s="8" t="n"/>
      <c r="I951" s="6" t="n"/>
    </row>
    <row r="952">
      <c r="A952" s="6" t="n"/>
      <c r="D952" s="7">
        <f>IF(C952="","",IFERROR(VLOOKUP(C952,'Müşteriler'!A:C,3,FALSE),""))</f>
        <v/>
      </c>
      <c r="G952" s="8" t="n"/>
      <c r="I952" s="6" t="n"/>
    </row>
    <row r="953">
      <c r="A953" s="6" t="n"/>
      <c r="D953" s="7">
        <f>IF(C953="","",IFERROR(VLOOKUP(C953,'Müşteriler'!A:C,3,FALSE),""))</f>
        <v/>
      </c>
      <c r="G953" s="8" t="n"/>
      <c r="I953" s="6" t="n"/>
    </row>
    <row r="954">
      <c r="A954" s="6" t="n"/>
      <c r="D954" s="7">
        <f>IF(C954="","",IFERROR(VLOOKUP(C954,'Müşteriler'!A:C,3,FALSE),""))</f>
        <v/>
      </c>
      <c r="G954" s="8" t="n"/>
      <c r="I954" s="6" t="n"/>
    </row>
    <row r="955">
      <c r="A955" s="6" t="n"/>
      <c r="D955" s="7">
        <f>IF(C955="","",IFERROR(VLOOKUP(C955,'Müşteriler'!A:C,3,FALSE),""))</f>
        <v/>
      </c>
      <c r="G955" s="8" t="n"/>
      <c r="I955" s="6" t="n"/>
    </row>
    <row r="956">
      <c r="A956" s="6" t="n"/>
      <c r="D956" s="7">
        <f>IF(C956="","",IFERROR(VLOOKUP(C956,'Müşteriler'!A:C,3,FALSE),""))</f>
        <v/>
      </c>
      <c r="G956" s="8" t="n"/>
      <c r="I956" s="6" t="n"/>
    </row>
    <row r="957">
      <c r="A957" s="6" t="n"/>
      <c r="D957" s="7">
        <f>IF(C957="","",IFERROR(VLOOKUP(C957,'Müşteriler'!A:C,3,FALSE),""))</f>
        <v/>
      </c>
      <c r="G957" s="8" t="n"/>
      <c r="I957" s="6" t="n"/>
    </row>
    <row r="958">
      <c r="A958" s="6" t="n"/>
      <c r="D958" s="7">
        <f>IF(C958="","",IFERROR(VLOOKUP(C958,'Müşteriler'!A:C,3,FALSE),""))</f>
        <v/>
      </c>
      <c r="G958" s="8" t="n"/>
      <c r="I958" s="6" t="n"/>
    </row>
    <row r="959">
      <c r="A959" s="6" t="n"/>
      <c r="D959" s="7">
        <f>IF(C959="","",IFERROR(VLOOKUP(C959,'Müşteriler'!A:C,3,FALSE),""))</f>
        <v/>
      </c>
      <c r="G959" s="8" t="n"/>
      <c r="I959" s="6" t="n"/>
    </row>
    <row r="960">
      <c r="A960" s="6" t="n"/>
      <c r="D960" s="7">
        <f>IF(C960="","",IFERROR(VLOOKUP(C960,'Müşteriler'!A:C,3,FALSE),""))</f>
        <v/>
      </c>
      <c r="G960" s="8" t="n"/>
      <c r="I960" s="6" t="n"/>
    </row>
    <row r="961">
      <c r="A961" s="6" t="n"/>
      <c r="D961" s="7">
        <f>IF(C961="","",IFERROR(VLOOKUP(C961,'Müşteriler'!A:C,3,FALSE),""))</f>
        <v/>
      </c>
      <c r="G961" s="8" t="n"/>
      <c r="I961" s="6" t="n"/>
    </row>
    <row r="962">
      <c r="A962" s="6" t="n"/>
      <c r="D962" s="7">
        <f>IF(C962="","",IFERROR(VLOOKUP(C962,'Müşteriler'!A:C,3,FALSE),""))</f>
        <v/>
      </c>
      <c r="G962" s="8" t="n"/>
      <c r="I962" s="6" t="n"/>
    </row>
    <row r="963">
      <c r="A963" s="6" t="n"/>
      <c r="D963" s="7">
        <f>IF(C963="","",IFERROR(VLOOKUP(C963,'Müşteriler'!A:C,3,FALSE),""))</f>
        <v/>
      </c>
      <c r="G963" s="8" t="n"/>
      <c r="I963" s="6" t="n"/>
    </row>
    <row r="964">
      <c r="A964" s="6" t="n"/>
      <c r="D964" s="7">
        <f>IF(C964="","",IFERROR(VLOOKUP(C964,'Müşteriler'!A:C,3,FALSE),""))</f>
        <v/>
      </c>
      <c r="G964" s="8" t="n"/>
      <c r="I964" s="6" t="n"/>
    </row>
    <row r="965">
      <c r="A965" s="6" t="n"/>
      <c r="D965" s="7">
        <f>IF(C965="","",IFERROR(VLOOKUP(C965,'Müşteriler'!A:C,3,FALSE),""))</f>
        <v/>
      </c>
      <c r="G965" s="8" t="n"/>
      <c r="I965" s="6" t="n"/>
    </row>
    <row r="966">
      <c r="A966" s="6" t="n"/>
      <c r="D966" s="7">
        <f>IF(C966="","",IFERROR(VLOOKUP(C966,'Müşteriler'!A:C,3,FALSE),""))</f>
        <v/>
      </c>
      <c r="G966" s="8" t="n"/>
      <c r="I966" s="6" t="n"/>
    </row>
    <row r="967">
      <c r="A967" s="6" t="n"/>
      <c r="D967" s="7">
        <f>IF(C967="","",IFERROR(VLOOKUP(C967,'Müşteriler'!A:C,3,FALSE),""))</f>
        <v/>
      </c>
      <c r="G967" s="8" t="n"/>
      <c r="I967" s="6" t="n"/>
    </row>
    <row r="968">
      <c r="A968" s="6" t="n"/>
      <c r="D968" s="7">
        <f>IF(C968="","",IFERROR(VLOOKUP(C968,'Müşteriler'!A:C,3,FALSE),""))</f>
        <v/>
      </c>
      <c r="G968" s="8" t="n"/>
      <c r="I968" s="6" t="n"/>
    </row>
    <row r="969">
      <c r="A969" s="6" t="n"/>
      <c r="D969" s="7">
        <f>IF(C969="","",IFERROR(VLOOKUP(C969,'Müşteriler'!A:C,3,FALSE),""))</f>
        <v/>
      </c>
      <c r="G969" s="8" t="n"/>
      <c r="I969" s="6" t="n"/>
    </row>
    <row r="970">
      <c r="A970" s="6" t="n"/>
      <c r="D970" s="7">
        <f>IF(C970="","",IFERROR(VLOOKUP(C970,'Müşteriler'!A:C,3,FALSE),""))</f>
        <v/>
      </c>
      <c r="G970" s="8" t="n"/>
      <c r="I970" s="6" t="n"/>
    </row>
    <row r="971">
      <c r="A971" s="6" t="n"/>
      <c r="D971" s="7">
        <f>IF(C971="","",IFERROR(VLOOKUP(C971,'Müşteriler'!A:C,3,FALSE),""))</f>
        <v/>
      </c>
      <c r="G971" s="8" t="n"/>
      <c r="I971" s="6" t="n"/>
    </row>
    <row r="972">
      <c r="A972" s="6" t="n"/>
      <c r="D972" s="7">
        <f>IF(C972="","",IFERROR(VLOOKUP(C972,'Müşteriler'!A:C,3,FALSE),""))</f>
        <v/>
      </c>
      <c r="G972" s="8" t="n"/>
      <c r="I972" s="6" t="n"/>
    </row>
    <row r="973">
      <c r="A973" s="6" t="n"/>
      <c r="D973" s="7">
        <f>IF(C973="","",IFERROR(VLOOKUP(C973,'Müşteriler'!A:C,3,FALSE),""))</f>
        <v/>
      </c>
      <c r="G973" s="8" t="n"/>
      <c r="I973" s="6" t="n"/>
    </row>
    <row r="974">
      <c r="A974" s="6" t="n"/>
      <c r="D974" s="7">
        <f>IF(C974="","",IFERROR(VLOOKUP(C974,'Müşteriler'!A:C,3,FALSE),""))</f>
        <v/>
      </c>
      <c r="G974" s="8" t="n"/>
      <c r="I974" s="6" t="n"/>
    </row>
    <row r="975">
      <c r="A975" s="6" t="n"/>
      <c r="D975" s="7">
        <f>IF(C975="","",IFERROR(VLOOKUP(C975,'Müşteriler'!A:C,3,FALSE),""))</f>
        <v/>
      </c>
      <c r="G975" s="8" t="n"/>
      <c r="I975" s="6" t="n"/>
    </row>
    <row r="976">
      <c r="A976" s="6" t="n"/>
      <c r="D976" s="7">
        <f>IF(C976="","",IFERROR(VLOOKUP(C976,'Müşteriler'!A:C,3,FALSE),""))</f>
        <v/>
      </c>
      <c r="G976" s="8" t="n"/>
      <c r="I976" s="6" t="n"/>
    </row>
    <row r="977">
      <c r="A977" s="6" t="n"/>
      <c r="D977" s="7">
        <f>IF(C977="","",IFERROR(VLOOKUP(C977,'Müşteriler'!A:C,3,FALSE),""))</f>
        <v/>
      </c>
      <c r="G977" s="8" t="n"/>
      <c r="I977" s="6" t="n"/>
    </row>
    <row r="978">
      <c r="A978" s="6" t="n"/>
      <c r="D978" s="7">
        <f>IF(C978="","",IFERROR(VLOOKUP(C978,'Müşteriler'!A:C,3,FALSE),""))</f>
        <v/>
      </c>
      <c r="G978" s="8" t="n"/>
      <c r="I978" s="6" t="n"/>
    </row>
    <row r="979">
      <c r="A979" s="6" t="n"/>
      <c r="D979" s="7">
        <f>IF(C979="","",IFERROR(VLOOKUP(C979,'Müşteriler'!A:C,3,FALSE),""))</f>
        <v/>
      </c>
      <c r="G979" s="8" t="n"/>
      <c r="I979" s="6" t="n"/>
    </row>
    <row r="980">
      <c r="A980" s="6" t="n"/>
      <c r="D980" s="7">
        <f>IF(C980="","",IFERROR(VLOOKUP(C980,'Müşteriler'!A:C,3,FALSE),""))</f>
        <v/>
      </c>
      <c r="G980" s="8" t="n"/>
      <c r="I980" s="6" t="n"/>
    </row>
    <row r="981">
      <c r="A981" s="6" t="n"/>
      <c r="D981" s="7">
        <f>IF(C981="","",IFERROR(VLOOKUP(C981,'Müşteriler'!A:C,3,FALSE),""))</f>
        <v/>
      </c>
      <c r="G981" s="8" t="n"/>
      <c r="I981" s="6" t="n"/>
    </row>
    <row r="982">
      <c r="A982" s="6" t="n"/>
      <c r="D982" s="7">
        <f>IF(C982="","",IFERROR(VLOOKUP(C982,'Müşteriler'!A:C,3,FALSE),""))</f>
        <v/>
      </c>
      <c r="G982" s="8" t="n"/>
      <c r="I982" s="6" t="n"/>
    </row>
    <row r="983">
      <c r="A983" s="6" t="n"/>
      <c r="D983" s="7">
        <f>IF(C983="","",IFERROR(VLOOKUP(C983,'Müşteriler'!A:C,3,FALSE),""))</f>
        <v/>
      </c>
      <c r="G983" s="8" t="n"/>
      <c r="I983" s="6" t="n"/>
    </row>
    <row r="984">
      <c r="A984" s="6" t="n"/>
      <c r="D984" s="7">
        <f>IF(C984="","",IFERROR(VLOOKUP(C984,'Müşteriler'!A:C,3,FALSE),""))</f>
        <v/>
      </c>
      <c r="G984" s="8" t="n"/>
      <c r="I984" s="6" t="n"/>
    </row>
    <row r="985">
      <c r="A985" s="6" t="n"/>
      <c r="D985" s="7">
        <f>IF(C985="","",IFERROR(VLOOKUP(C985,'Müşteriler'!A:C,3,FALSE),""))</f>
        <v/>
      </c>
      <c r="G985" s="8" t="n"/>
      <c r="I985" s="6" t="n"/>
    </row>
    <row r="986">
      <c r="A986" s="6" t="n"/>
      <c r="D986" s="7">
        <f>IF(C986="","",IFERROR(VLOOKUP(C986,'Müşteriler'!A:C,3,FALSE),""))</f>
        <v/>
      </c>
      <c r="G986" s="8" t="n"/>
      <c r="I986" s="6" t="n"/>
    </row>
    <row r="987">
      <c r="A987" s="6" t="n"/>
      <c r="D987" s="7">
        <f>IF(C987="","",IFERROR(VLOOKUP(C987,'Müşteriler'!A:C,3,FALSE),""))</f>
        <v/>
      </c>
      <c r="G987" s="8" t="n"/>
      <c r="I987" s="6" t="n"/>
    </row>
    <row r="988">
      <c r="A988" s="6" t="n"/>
      <c r="D988" s="7">
        <f>IF(C988="","",IFERROR(VLOOKUP(C988,'Müşteriler'!A:C,3,FALSE),""))</f>
        <v/>
      </c>
      <c r="G988" s="8" t="n"/>
      <c r="I988" s="6" t="n"/>
    </row>
    <row r="989">
      <c r="A989" s="6" t="n"/>
      <c r="D989" s="7">
        <f>IF(C989="","",IFERROR(VLOOKUP(C989,'Müşteriler'!A:C,3,FALSE),""))</f>
        <v/>
      </c>
      <c r="G989" s="8" t="n"/>
      <c r="I989" s="6" t="n"/>
    </row>
    <row r="990">
      <c r="A990" s="6" t="n"/>
      <c r="D990" s="7">
        <f>IF(C990="","",IFERROR(VLOOKUP(C990,'Müşteriler'!A:C,3,FALSE),""))</f>
        <v/>
      </c>
      <c r="G990" s="8" t="n"/>
      <c r="I990" s="6" t="n"/>
    </row>
    <row r="991">
      <c r="A991" s="6" t="n"/>
      <c r="D991" s="7">
        <f>IF(C991="","",IFERROR(VLOOKUP(C991,'Müşteriler'!A:C,3,FALSE),""))</f>
        <v/>
      </c>
      <c r="G991" s="8" t="n"/>
      <c r="I991" s="6" t="n"/>
    </row>
    <row r="992">
      <c r="A992" s="6" t="n"/>
      <c r="D992" s="7">
        <f>IF(C992="","",IFERROR(VLOOKUP(C992,'Müşteriler'!A:C,3,FALSE),""))</f>
        <v/>
      </c>
      <c r="G992" s="8" t="n"/>
      <c r="I992" s="6" t="n"/>
    </row>
    <row r="993">
      <c r="A993" s="6" t="n"/>
      <c r="D993" s="7">
        <f>IF(C993="","",IFERROR(VLOOKUP(C993,'Müşteriler'!A:C,3,FALSE),""))</f>
        <v/>
      </c>
      <c r="G993" s="8" t="n"/>
      <c r="I993" s="6" t="n"/>
    </row>
    <row r="994">
      <c r="A994" s="6" t="n"/>
      <c r="D994" s="7">
        <f>IF(C994="","",IFERROR(VLOOKUP(C994,'Müşteriler'!A:C,3,FALSE),""))</f>
        <v/>
      </c>
      <c r="G994" s="8" t="n"/>
      <c r="I994" s="6" t="n"/>
    </row>
    <row r="995">
      <c r="A995" s="6" t="n"/>
      <c r="D995" s="7">
        <f>IF(C995="","",IFERROR(VLOOKUP(C995,'Müşteriler'!A:C,3,FALSE),""))</f>
        <v/>
      </c>
      <c r="G995" s="8" t="n"/>
      <c r="I995" s="6" t="n"/>
    </row>
    <row r="996">
      <c r="A996" s="6" t="n"/>
      <c r="D996" s="7">
        <f>IF(C996="","",IFERROR(VLOOKUP(C996,'Müşteriler'!A:C,3,FALSE),""))</f>
        <v/>
      </c>
      <c r="G996" s="8" t="n"/>
      <c r="I996" s="6" t="n"/>
    </row>
    <row r="997">
      <c r="A997" s="6" t="n"/>
      <c r="D997" s="7">
        <f>IF(C997="","",IFERROR(VLOOKUP(C997,'Müşteriler'!A:C,3,FALSE),""))</f>
        <v/>
      </c>
      <c r="G997" s="8" t="n"/>
      <c r="I997" s="6" t="n"/>
    </row>
    <row r="998">
      <c r="A998" s="6" t="n"/>
      <c r="D998" s="7">
        <f>IF(C998="","",IFERROR(VLOOKUP(C998,'Müşteriler'!A:C,3,FALSE),""))</f>
        <v/>
      </c>
      <c r="G998" s="8" t="n"/>
      <c r="I998" s="6" t="n"/>
    </row>
    <row r="999">
      <c r="A999" s="6" t="n"/>
      <c r="D999" s="7">
        <f>IF(C999="","",IFERROR(VLOOKUP(C999,'Müşteriler'!A:C,3,FALSE),""))</f>
        <v/>
      </c>
      <c r="G999" s="8" t="n"/>
      <c r="I999" s="6" t="n"/>
    </row>
    <row r="1000">
      <c r="A1000" s="6" t="n"/>
      <c r="D1000" s="7">
        <f>IF(C1000="","",IFERROR(VLOOKUP(C1000,'Müşteriler'!A:C,3,FALSE),""))</f>
        <v/>
      </c>
      <c r="G1000" s="8" t="n"/>
      <c r="I1000" s="6" t="n"/>
    </row>
    <row r="1001">
      <c r="A1001" s="6" t="n"/>
      <c r="D1001" s="7">
        <f>IF(C1001="","",IFERROR(VLOOKUP(C1001,'Müşteriler'!A:C,3,FALSE),""))</f>
        <v/>
      </c>
      <c r="G1001" s="8" t="n"/>
      <c r="I1001" s="6" t="n"/>
    </row>
    <row r="1002">
      <c r="A1002" s="6" t="n"/>
      <c r="D1002" s="7">
        <f>IF(C1002="","",IFERROR(VLOOKUP(C1002,'Müşteriler'!A:C,3,FALSE),""))</f>
        <v/>
      </c>
      <c r="G1002" s="8" t="n"/>
      <c r="I1002" s="6" t="n"/>
    </row>
    <row r="1003">
      <c r="A1003" s="6" t="n"/>
      <c r="D1003" s="7">
        <f>IF(C1003="","",IFERROR(VLOOKUP(C1003,'Müşteriler'!A:C,3,FALSE),""))</f>
        <v/>
      </c>
      <c r="G1003" s="8" t="n"/>
      <c r="I1003" s="6" t="n"/>
    </row>
    <row r="1004">
      <c r="A1004" s="6" t="n"/>
      <c r="D1004" s="7">
        <f>IF(C1004="","",IFERROR(VLOOKUP(C1004,'Müşteriler'!A:C,3,FALSE),""))</f>
        <v/>
      </c>
      <c r="G1004" s="8" t="n"/>
      <c r="I1004" s="6" t="n"/>
    </row>
  </sheetData>
  <autoFilter ref="A4:K1004"/>
  <conditionalFormatting sqref="A5:K1004">
    <cfRule type="expression" priority="1" dxfId="0" stopIfTrue="1">
      <formula>AND($I5&lt;&gt;"",$J5&lt;&gt;"Evet",$I5&lt;TODAY())</formula>
    </cfRule>
    <cfRule type="expression" priority="2" dxfId="1">
      <formula>AND($I5&lt;&gt;"",$J5&lt;&gt;"Evet",$I5=TODAY())</formula>
    </cfRule>
  </conditionalFormatting>
  <dataValidations count="3">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321 E322 E323 E324 E325 E326 E327 E328 E329 E330 E331 E332 E333 E334 E335 E336 E337 E338 E339 E340 E341 E342 E343 E344 E345 E346 E347 E348 E349 E350 E351 E352 E353 E354 E355 E356 E357 E358 E359 E360 E361 E362 E363 E364 E365 E366 E367 E368 E369 E370 E371 E372 E373 E374 E375 E376 E377 E378 E379 E380 E381 E382 E383 E384 E385 E386 E387 E388 E389 E390 E391 E392 E393 E394 E395 E396 E397 E398 E399 E400 E401 E402 E403 E404 E405 E406 E407 E408 E409 E410 E411 E412 E413 E414 E415 E416 E417 E418 E419 E420 E421 E422 E423 E424 E425 E426 E427 E428 E429 E430 E431 E432 E433 E434 E435 E436 E437 E438 E439 E440 E441 E442 E443 E444 E445 E446 E447 E448 E449 E450 E451 E452 E453 E454 E455 E456 E457 E458 E459 E460 E461 E462 E463 E464 E465 E466 E467 E468 E469 E470 E471 E472 E473 E474 E475 E476 E477 E478 E479 E480 E481 E482 E483 E484 E485 E486 E487 E488 E489 E490 E491 E492 E493 E494 E495 E496 E497 E498 E499 E500 E501 E502 E503 E504 E505 E506 E507 E508 E509 E510 E511 E512 E513 E514 E515 E516 E517 E518 E519 E520 E521 E522 E523 E524 E525 E526 E527 E528 E529 E530 E531 E532 E533 E534 E535 E536 E537 E538 E539 E540 E541 E542 E543 E544 E545 E546 E547 E548 E549 E550 E551 E552 E553 E554 E555 E556 E557 E558 E559 E560 E561 E562 E563 E564 E565 E566 E567 E568 E569 E570 E571 E572 E573 E574 E575 E576 E577 E578 E579 E580 E581 E582 E583 E584 E585 E586 E587 E588 E589 E590 E591 E592 E593 E594 E595 E596 E597 E598 E599 E600 E601 E602 E603 E604 E605 E606 E607 E608 E609 E610 E611 E612 E613 E614 E615 E616 E617 E618 E619 E620 E621 E622 E623 E624 E625 E626 E627 E628 E629 E630 E631 E632 E633 E634 E635 E636 E637 E638 E639 E640 E641 E642 E643 E644 E645 E646 E647 E648 E649 E650 E651 E652 E653 E654 E655 E656 E657 E658 E659 E660 E661 E662 E663 E664 E665 E666 E667 E668 E669 E670 E671 E672 E673 E674 E675 E676 E677 E678 E679 E680 E681 E682 E683 E684 E685 E686 E687 E688 E689 E690 E691 E692 E693 E694 E695 E696 E697 E698 E699 E700 E701 E702 E703 E704 E705 E706 E707 E708 E709 E710 E711 E712 E713 E714 E715 E716 E717 E718 E719 E720 E721 E722 E723 E724 E725 E726 E727 E728 E729 E730 E731 E732 E733 E734 E735 E736 E737 E738 E739 E740 E741 E742 E743 E744 E745 E746 E747 E748 E749 E750 E751 E752 E753 E754 E755 E756 E757 E758 E759 E760 E761 E762 E763 E764 E765 E766 E767 E768 E769 E770 E771 E772 E773 E774 E775 E776 E777 E778 E779 E780 E781 E782 E783 E784 E785 E786 E787 E788 E789 E790 E791 E792 E793 E794 E795 E796 E797 E798 E799 E800 E801 E802 E803 E804 E805 E806 E807 E808 E809 E810 E811 E812 E813 E814 E815 E816 E817 E818 E819 E820 E821 E822 E823 E824 E825 E826 E827 E828 E829 E830 E831 E832 E833 E834 E835 E836 E837 E838 E839 E840 E841 E842 E843 E844 E845 E846 E847 E848 E849 E850 E851 E852 E853 E854 E855 E856 E857 E858 E859 E860 E861 E862 E863 E864 E865 E866 E867 E868 E869 E870 E871 E872 E873 E874 E875 E876 E877 E878 E879 E880 E881 E882 E883 E884 E885 E886 E887 E888 E889 E890 E891 E892 E893 E894 E895 E896 E897 E898 E899 E900 E901 E902 E903 E904 E905 E906 E907 E908 E909 E910 E911 E912 E913 E914 E915 E916 E917 E918 E919 E920 E921 E922 E923 E924 E925 E926 E927 E928 E929 E930 E931 E932 E933 E934 E935 E936 E937 E938 E939 E940 E941 E942 E943 E944 E945 E946 E947 E948 E949 E950 E951 E952 E953 E954 E955 E956 E957 E958 E959 E960 E961 E962 E963 E964 E965 E966 E967 E968 E969 E970 E971 E972 E973 E974 E975 E976 E977 E978 E979 E980 E981 E982 E983 E984 E985 E986 E987 E988 E989 E990 E991 E992 E993 E994 E995 E996 E997 E998 E999 E1000 E1001 E1002 E1003 E1004" showDropDown="0" showInputMessage="0" showErrorMessage="0" allowBlank="1" type="list">
      <formula1>"Ziyaret,Telefon,Tanıtım,Tahsilat"</formula1>
    </dataValidation>
    <dataValidation sqref="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F309 F310 F311 F312 F313 F314 F315 F316 F317 F318 F319 F320 F321 F322 F323 F324 F325 F326 F327 F328 F329 F330 F331 F332 F333 F334 F335 F336 F337 F338 F339 F340 F341 F342 F343 F344 F345 F346 F347 F348 F349 F350 F351 F352 F353 F354 F355 F356 F357 F358 F359 F360 F361 F362 F363 F364 F365 F366 F367 F368 F369 F370 F371 F372 F373 F374 F375 F376 F377 F378 F379 F380 F381 F382 F383 F384 F385 F386 F387 F388 F389 F390 F391 F392 F393 F394 F395 F396 F397 F398 F399 F400 F401 F402 F403 F404 F405 F406 F407 F408 F409 F410 F411 F412 F413 F414 F415 F416 F417 F418 F419 F420 F421 F422 F423 F424 F425 F426 F427 F428 F429 F430 F431 F432 F433 F434 F435 F436 F437 F438 F439 F440 F441 F442 F443 F444 F445 F446 F447 F448 F449 F450 F451 F452 F453 F454 F455 F456 F457 F458 F459 F460 F461 F462 F463 F464 F465 F466 F467 F468 F469 F470 F471 F472 F473 F474 F475 F476 F477 F478 F479 F480 F481 F482 F483 F484 F485 F486 F487 F488 F489 F490 F491 F492 F493 F494 F495 F496 F497 F498 F499 F500 F501 F502 F503 F504 F505 F506 F507 F508 F509 F510 F511 F512 F513 F514 F515 F516 F517 F518 F519 F520 F521 F522 F523 F524 F525 F526 F527 F528 F529 F530 F531 F532 F533 F534 F535 F536 F537 F538 F539 F540 F541 F542 F543 F544 F545 F546 F547 F548 F549 F550 F551 F552 F553 F554 F555 F556 F557 F558 F559 F560 F561 F562 F563 F564 F565 F566 F567 F568 F569 F570 F571 F572 F573 F574 F575 F576 F577 F578 F579 F580 F581 F582 F583 F584 F585 F586 F587 F588 F589 F590 F591 F592 F593 F594 F595 F596 F597 F598 F599 F600 F601 F602 F603 F604 F605 F606 F607 F608 F609 F610 F611 F612 F613 F614 F615 F616 F617 F618 F619 F620 F621 F622 F623 F624 F625 F626 F627 F628 F629 F630 F631 F632 F633 F634 F635 F636 F637 F638 F639 F640 F641 F642 F643 F644 F645 F646 F647 F648 F649 F650 F651 F652 F653 F654 F655 F656 F657 F658 F659 F660 F661 F662 F663 F664 F665 F666 F667 F668 F669 F670 F671 F672 F673 F674 F675 F676 F677 F678 F679 F680 F681 F682 F683 F684 F685 F686 F687 F688 F689 F690 F691 F692 F693 F694 F695 F696 F697 F698 F699 F700 F701 F702 F703 F704 F705 F706 F707 F708 F709 F710 F711 F712 F713 F714 F715 F716 F717 F718 F719 F720 F721 F722 F723 F724 F725 F726 F727 F728 F729 F730 F731 F732 F733 F734 F735 F736 F737 F738 F739 F740 F741 F742 F743 F744 F745 F746 F747 F748 F749 F750 F751 F752 F753 F754 F755 F756 F757 F758 F759 F760 F761 F762 F763 F764 F765 F766 F767 F768 F769 F770 F771 F772 F773 F774 F775 F776 F777 F778 F779 F780 F781 F782 F783 F784 F785 F786 F787 F788 F789 F790 F791 F792 F793 F794 F795 F796 F797 F798 F799 F800 F801 F802 F803 F804 F805 F806 F807 F808 F809 F810 F811 F812 F813 F814 F815 F816 F817 F818 F819 F820 F821 F822 F823 F824 F825 F826 F827 F828 F829 F830 F831 F832 F833 F834 F835 F836 F837 F838 F839 F840 F841 F842 F843 F844 F845 F846 F847 F848 F849 F850 F851 F852 F853 F854 F855 F856 F857 F858 F859 F860 F861 F862 F863 F864 F865 F866 F867 F868 F869 F870 F871 F872 F873 F874 F875 F876 F877 F878 F879 F880 F881 F882 F883 F884 F885 F886 F887 F888 F889 F890 F891 F892 F893 F894 F895 F896 F897 F898 F899 F900 F901 F902 F903 F904 F905 F906 F907 F908 F909 F910 F911 F912 F913 F914 F915 F916 F917 F918 F919 F920 F921 F922 F923 F924 F925 F926 F927 F928 F929 F930 F931 F932 F933 F934 F935 F936 F937 F938 F939 F940 F941 F942 F943 F944 F945 F946 F947 F948 F949 F950 F951 F952 F953 F954 F955 F956 F957 F958 F959 F960 F961 F962 F963 F964 F965 F966 F967 F968 F969 F970 F971 F972 F973 F974 F975 F976 F977 F978 F979 F980 F981 F982 F983 F984 F985 F986 F987 F988 F989 F990 F991 F992 F993 F994 F995 F996 F997 F998 F999 F1000 F1001 F1002 F1003 F1004" showDropDown="0" showInputMessage="0" showErrorMessage="0" allowBlank="1" type="list">
      <formula1>"Sipariş alındı,Teklif istendi,Tekrar görüşülecek,İlgilenmedi"</formula1>
    </dataValidation>
    <dataValidation sqref="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J203 J204 J205 J206 J207 J208 J209 J210 J211 J212 J213 J214 J215 J216 J217 J218 J219 J220 J221 J222 J223 J224 J225 J226 J227 J228 J229 J230 J231 J232 J233 J234 J235 J236 J237 J238 J239 J240 J241 J242 J243 J244 J245 J246 J247 J248 J249 J250 J251 J252 J253 J254 J255 J256 J257 J258 J259 J260 J261 J262 J263 J264 J265 J266 J267 J268 J269 J270 J271 J272 J273 J274 J275 J276 J277 J278 J279 J280 J281 J282 J283 J284 J285 J286 J287 J288 J289 J290 J291 J292 J293 J294 J295 J296 J297 J298 J299 J300 J301 J302 J303 J304 J305 J306 J307 J308 J309 J310 J311 J312 J313 J314 J315 J316 J317 J318 J319 J320 J321 J322 J323 J324 J325 J326 J327 J328 J329 J330 J331 J332 J333 J334 J335 J336 J337 J338 J339 J340 J341 J342 J343 J344 J345 J346 J347 J348 J349 J350 J351 J352 J353 J354 J355 J356 J357 J358 J359 J360 J361 J362 J363 J364 J365 J366 J367 J368 J369 J370 J371 J372 J373 J374 J375 J376 J377 J378 J379 J380 J381 J382 J383 J384 J385 J386 J387 J388 J389 J390 J391 J392 J393 J394 J395 J396 J397 J398 J399 J400 J401 J402 J403 J404 J405 J406 J407 J408 J409 J410 J411 J412 J413 J414 J415 J416 J417 J418 J419 J420 J421 J422 J423 J424 J425 J426 J427 J428 J429 J430 J431 J432 J433 J434 J435 J436 J437 J438 J439 J440 J441 J442 J443 J444 J445 J446 J447 J448 J449 J450 J451 J452 J453 J454 J455 J456 J457 J458 J459 J460 J461 J462 J463 J464 J465 J466 J467 J468 J469 J470 J471 J472 J473 J474 J475 J476 J477 J478 J479 J480 J481 J482 J483 J484 J485 J486 J487 J488 J489 J490 J491 J492 J493 J494 J495 J496 J497 J498 J499 J500 J501 J502 J503 J504 J505 J506 J507 J508 J509 J510 J511 J512 J513 J514 J515 J516 J517 J518 J519 J520 J521 J522 J523 J524 J525 J526 J527 J528 J529 J530 J531 J532 J533 J534 J535 J536 J537 J538 J539 J540 J541 J542 J543 J544 J545 J546 J547 J548 J549 J550 J551 J552 J553 J554 J555 J556 J557 J558 J559 J560 J561 J562 J563 J564 J565 J566 J567 J568 J569 J570 J571 J572 J573 J574 J575 J576 J577 J578 J579 J580 J581 J582 J583 J584 J585 J586 J587 J588 J589 J590 J591 J592 J593 J594 J595 J596 J597 J598 J599 J600 J601 J602 J603 J604 J605 J606 J607 J608 J609 J610 J611 J612 J613 J614 J615 J616 J617 J618 J619 J620 J621 J622 J623 J624 J625 J626 J627 J628 J629 J630 J631 J632 J633 J634 J635 J636 J637 J638 J639 J640 J641 J642 J643 J644 J645 J646 J647 J648 J649 J650 J651 J652 J653 J654 J655 J656 J657 J658 J659 J660 J661 J662 J663 J664 J665 J666 J667 J668 J669 J670 J671 J672 J673 J674 J675 J676 J677 J678 J679 J680 J681 J682 J683 J684 J685 J686 J687 J688 J689 J690 J691 J692 J693 J694 J695 J696 J697 J698 J699 J700 J701 J702 J703 J704 J705 J706 J707 J708 J709 J710 J711 J712 J713 J714 J715 J716 J717 J718 J719 J720 J721 J722 J723 J724 J725 J726 J727 J728 J729 J730 J731 J732 J733 J734 J735 J736 J737 J738 J739 J740 J741 J742 J743 J744 J745 J746 J747 J748 J749 J750 J751 J752 J753 J754 J755 J756 J757 J758 J759 J760 J761 J762 J763 J764 J765 J766 J767 J768 J769 J770 J771 J772 J773 J774 J775 J776 J777 J778 J779 J780 J781 J782 J783 J784 J785 J786 J787 J788 J789 J790 J791 J792 J793 J794 J795 J796 J797 J798 J799 J800 J801 J802 J803 J804 J805 J806 J807 J808 J809 J810 J811 J812 J813 J814 J815 J816 J817 J818 J819 J820 J821 J822 J823 J824 J825 J826 J827 J828 J829 J830 J831 J832 J833 J834 J835 J836 J837 J838 J839 J840 J841 J842 J843 J844 J845 J846 J847 J848 J849 J850 J851 J852 J853 J854 J855 J856 J857 J858 J859 J860 J861 J862 J863 J864 J865 J866 J867 J868 J869 J870 J871 J872 J873 J874 J875 J876 J877 J878 J879 J880 J881 J882 J883 J884 J885 J886 J887 J888 J889 J890 J891 J892 J893 J894 J895 J896 J897 J898 J899 J900 J901 J902 J903 J904 J905 J906 J907 J908 J909 J910 J911 J912 J913 J914 J915 J916 J917 J918 J919 J920 J921 J922 J923 J924 J925 J926 J927 J928 J929 J930 J931 J932 J933 J934 J935 J936 J937 J938 J939 J940 J941 J942 J943 J944 J945 J946 J947 J948 J949 J950 J951 J952 J953 J954 J955 J956 J957 J958 J959 J960 J961 J962 J963 J964 J965 J966 J967 J968 J969 J970 J971 J972 J973 J974 J975 J976 J977 J978 J979 J980 J981 J982 J983 J984 J985 J986 J987 J988 J989 J990 J991 J992 J993 J994 J995 J996 J997 J998 J999 J1000 J1001 J1002 J1003 J1004" showDropDown="0" showInputMessage="0" showErrorMessage="0" allowBlank="1" type="list">
      <formula1>"Evet"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04"/>
  <sheetViews>
    <sheetView workbookViewId="0">
      <pane ySplit="4" topLeftCell="A5" activePane="bottomLeft" state="frozen"/>
      <selection pane="bottomLeft" activeCell="A1" sqref="A1"/>
    </sheetView>
  </sheetViews>
  <sheetFormatPr baseColWidth="8" defaultRowHeight="15"/>
  <cols>
    <col width="22" customWidth="1" min="1" max="1"/>
    <col width="12" customWidth="1" min="2" max="2"/>
    <col width="12" customWidth="1" min="3" max="3"/>
    <col width="13" customWidth="1" min="4" max="4"/>
    <col width="13" customWidth="1" min="5" max="5"/>
    <col width="10" customWidth="1" min="6" max="6"/>
    <col width="13" customWidth="1" min="7" max="7"/>
    <col width="15" customWidth="1" min="8" max="8"/>
    <col width="24" customWidth="1" min="9" max="9"/>
  </cols>
  <sheetData>
    <row r="1">
      <c r="A1" s="1" t="inlineStr">
        <is>
          <t>Müşteri listesi</t>
        </is>
      </c>
    </row>
    <row r="2">
      <c r="A2" s="4" t="inlineStr">
        <is>
          <t>Her müşteri için kaç günde bir görülmesi gerektiğini yazın; süre geçince uyarı çıkar.</t>
        </is>
      </c>
    </row>
    <row r="4" ht="32" customHeight="1">
      <c r="A4" s="5" t="inlineStr">
        <is>
          <t>Müşteri</t>
        </is>
      </c>
      <c r="B4" s="5" t="inlineStr">
        <is>
          <t>Temsilci</t>
        </is>
      </c>
      <c r="C4" s="5" t="inlineStr">
        <is>
          <t>Bölge</t>
        </is>
      </c>
      <c r="D4" s="5" t="inlineStr">
        <is>
          <t>Ziyaret sıklığı (gün)</t>
        </is>
      </c>
      <c r="E4" s="5" t="inlineStr">
        <is>
          <t>Son görüşme</t>
        </is>
      </c>
      <c r="F4" s="5" t="inlineStr">
        <is>
          <t>Geçen gün</t>
        </is>
      </c>
      <c r="G4" s="5" t="inlineStr">
        <is>
          <t>Son sipariş</t>
        </is>
      </c>
      <c r="H4" s="5" t="inlineStr">
        <is>
          <t>Bu yıl sipariş</t>
        </is>
      </c>
      <c r="I4" s="5" t="inlineStr">
        <is>
          <t>Uyarı</t>
        </is>
      </c>
    </row>
    <row r="5">
      <c r="A5" t="inlineStr">
        <is>
          <t>Yıldız Market</t>
        </is>
      </c>
      <c r="B5" t="inlineStr">
        <is>
          <t>Ali</t>
        </is>
      </c>
      <c r="C5" t="inlineStr">
        <is>
          <t>Merkez</t>
        </is>
      </c>
      <c r="D5" t="n">
        <v>21</v>
      </c>
      <c r="E5" s="9">
        <f>IF(A5="","",IF(COUNTIF('Ziyaretler'!C:C,A5)=0,"",_xlfn.MAXIFS('Ziyaretler'!A:A,'Ziyaretler'!C:C,A5)))</f>
        <v/>
      </c>
      <c r="F5" s="10">
        <f>IF(E5="","",TODAY()-E5)</f>
        <v/>
      </c>
      <c r="G5" s="9">
        <f>IF(A5="","",IF(COUNTIFS('Ziyaretler'!C:C,A5,'Ziyaretler'!F:F,"Sipariş alındı")=0,"",_xlfn.MAXIFS('Ziyaretler'!A:A,'Ziyaretler'!C:C,A5,'Ziyaretler'!F:F,"Sipariş alındı")))</f>
        <v/>
      </c>
      <c r="H5" s="11">
        <f>IF(A5="","",SUMIFS('Ziyaretler'!G:G,'Ziyaretler'!C:C,A5,'Ziyaretler'!A:A,"&gt;="&amp;DATE(YEAR(TODAY()),1,1)))</f>
        <v/>
      </c>
      <c r="I5" s="7">
        <f>IF(A5="","",IF(E5="","Hiç görüşülmedi",IF(AND(D5&lt;&gt;"",F5&gt;D5),"Ziyaret gecikti ("&amp;F5-D5&amp;" gün)","")))</f>
        <v/>
      </c>
    </row>
    <row r="6">
      <c r="A6" t="inlineStr">
        <is>
          <t>Güneş Yapı</t>
        </is>
      </c>
      <c r="B6" t="inlineStr">
        <is>
          <t>Ali</t>
        </is>
      </c>
      <c r="C6" t="inlineStr">
        <is>
          <t>Sanayi</t>
        </is>
      </c>
      <c r="D6" t="n">
        <v>30</v>
      </c>
      <c r="E6" s="9">
        <f>IF(A6="","",IF(COUNTIF('Ziyaretler'!C:C,A6)=0,"",_xlfn.MAXIFS('Ziyaretler'!A:A,'Ziyaretler'!C:C,A6)))</f>
        <v/>
      </c>
      <c r="F6" s="10">
        <f>IF(E6="","",TODAY()-E6)</f>
        <v/>
      </c>
      <c r="G6" s="9">
        <f>IF(A6="","",IF(COUNTIFS('Ziyaretler'!C:C,A6,'Ziyaretler'!F:F,"Sipariş alındı")=0,"",_xlfn.MAXIFS('Ziyaretler'!A:A,'Ziyaretler'!C:C,A6,'Ziyaretler'!F:F,"Sipariş alındı")))</f>
        <v/>
      </c>
      <c r="H6" s="11">
        <f>IF(A6="","",SUMIFS('Ziyaretler'!G:G,'Ziyaretler'!C:C,A6,'Ziyaretler'!A:A,"&gt;="&amp;DATE(YEAR(TODAY()),1,1)))</f>
        <v/>
      </c>
      <c r="I6" s="7">
        <f>IF(A6="","",IF(E6="","Hiç görüşülmedi",IF(AND(D6&lt;&gt;"",F6&gt;D6),"Ziyaret gecikti ("&amp;F6-D6&amp;" gün)","")))</f>
        <v/>
      </c>
    </row>
    <row r="7">
      <c r="A7" t="inlineStr">
        <is>
          <t>Akın Ticaret</t>
        </is>
      </c>
      <c r="B7" t="inlineStr">
        <is>
          <t>Zeynep</t>
        </is>
      </c>
      <c r="C7" t="inlineStr">
        <is>
          <t>Kuzey</t>
        </is>
      </c>
      <c r="D7" t="n">
        <v>14</v>
      </c>
      <c r="E7" s="9">
        <f>IF(A7="","",IF(COUNTIF('Ziyaretler'!C:C,A7)=0,"",_xlfn.MAXIFS('Ziyaretler'!A:A,'Ziyaretler'!C:C,A7)))</f>
        <v/>
      </c>
      <c r="F7" s="10">
        <f>IF(E7="","",TODAY()-E7)</f>
        <v/>
      </c>
      <c r="G7" s="9">
        <f>IF(A7="","",IF(COUNTIFS('Ziyaretler'!C:C,A7,'Ziyaretler'!F:F,"Sipariş alındı")=0,"",_xlfn.MAXIFS('Ziyaretler'!A:A,'Ziyaretler'!C:C,A7,'Ziyaretler'!F:F,"Sipariş alındı")))</f>
        <v/>
      </c>
      <c r="H7" s="11">
        <f>IF(A7="","",SUMIFS('Ziyaretler'!G:G,'Ziyaretler'!C:C,A7,'Ziyaretler'!A:A,"&gt;="&amp;DATE(YEAR(TODAY()),1,1)))</f>
        <v/>
      </c>
      <c r="I7" s="7">
        <f>IF(A7="","",IF(E7="","Hiç görüşülmedi",IF(AND(D7&lt;&gt;"",F7&gt;D7),"Ziyaret gecikti ("&amp;F7-D7&amp;" gün)","")))</f>
        <v/>
      </c>
    </row>
    <row r="8">
      <c r="A8" t="inlineStr">
        <is>
          <t>Ova Tarım</t>
        </is>
      </c>
      <c r="B8" t="inlineStr">
        <is>
          <t>Zeynep</t>
        </is>
      </c>
      <c r="C8" t="inlineStr">
        <is>
          <t>Kuzey</t>
        </is>
      </c>
      <c r="D8" t="n">
        <v>30</v>
      </c>
      <c r="E8" s="9">
        <f>IF(A8="","",IF(COUNTIF('Ziyaretler'!C:C,A8)=0,"",_xlfn.MAXIFS('Ziyaretler'!A:A,'Ziyaretler'!C:C,A8)))</f>
        <v/>
      </c>
      <c r="F8" s="10">
        <f>IF(E8="","",TODAY()-E8)</f>
        <v/>
      </c>
      <c r="G8" s="9">
        <f>IF(A8="","",IF(COUNTIFS('Ziyaretler'!C:C,A8,'Ziyaretler'!F:F,"Sipariş alındı")=0,"",_xlfn.MAXIFS('Ziyaretler'!A:A,'Ziyaretler'!C:C,A8,'Ziyaretler'!F:F,"Sipariş alındı")))</f>
        <v/>
      </c>
      <c r="H8" s="11">
        <f>IF(A8="","",SUMIFS('Ziyaretler'!G:G,'Ziyaretler'!C:C,A8,'Ziyaretler'!A:A,"&gt;="&amp;DATE(YEAR(TODAY()),1,1)))</f>
        <v/>
      </c>
      <c r="I8" s="7">
        <f>IF(A8="","",IF(E8="","Hiç görüşülmedi",IF(AND(D8&lt;&gt;"",F8&gt;D8),"Ziyaret gecikti ("&amp;F8-D8&amp;" gün)","")))</f>
        <v/>
      </c>
    </row>
    <row r="9">
      <c r="A9" t="inlineStr">
        <is>
          <t>Deniz Gıda</t>
        </is>
      </c>
      <c r="B9" t="inlineStr">
        <is>
          <t>Burak</t>
        </is>
      </c>
      <c r="C9" t="inlineStr">
        <is>
          <t>Güney</t>
        </is>
      </c>
      <c r="D9" t="n">
        <v>21</v>
      </c>
      <c r="E9" s="9">
        <f>IF(A9="","",IF(COUNTIF('Ziyaretler'!C:C,A9)=0,"",_xlfn.MAXIFS('Ziyaretler'!A:A,'Ziyaretler'!C:C,A9)))</f>
        <v/>
      </c>
      <c r="F9" s="10">
        <f>IF(E9="","",TODAY()-E9)</f>
        <v/>
      </c>
      <c r="G9" s="9">
        <f>IF(A9="","",IF(COUNTIFS('Ziyaretler'!C:C,A9,'Ziyaretler'!F:F,"Sipariş alındı")=0,"",_xlfn.MAXIFS('Ziyaretler'!A:A,'Ziyaretler'!C:C,A9,'Ziyaretler'!F:F,"Sipariş alındı")))</f>
        <v/>
      </c>
      <c r="H9" s="11">
        <f>IF(A9="","",SUMIFS('Ziyaretler'!G:G,'Ziyaretler'!C:C,A9,'Ziyaretler'!A:A,"&gt;="&amp;DATE(YEAR(TODAY()),1,1)))</f>
        <v/>
      </c>
      <c r="I9" s="7">
        <f>IF(A9="","",IF(E9="","Hiç görüşülmedi",IF(AND(D9&lt;&gt;"",F9&gt;D9),"Ziyaret gecikti ("&amp;F9-D9&amp;" gün)","")))</f>
        <v/>
      </c>
    </row>
    <row r="10">
      <c r="A10" t="inlineStr">
        <is>
          <t>Kaya İnşaat</t>
        </is>
      </c>
      <c r="B10" t="inlineStr">
        <is>
          <t>Burak</t>
        </is>
      </c>
      <c r="C10" t="inlineStr">
        <is>
          <t>Güney</t>
        </is>
      </c>
      <c r="D10" t="n">
        <v>45</v>
      </c>
      <c r="E10" s="9">
        <f>IF(A10="","",IF(COUNTIF('Ziyaretler'!C:C,A10)=0,"",_xlfn.MAXIFS('Ziyaretler'!A:A,'Ziyaretler'!C:C,A10)))</f>
        <v/>
      </c>
      <c r="F10" s="10">
        <f>IF(E10="","",TODAY()-E10)</f>
        <v/>
      </c>
      <c r="G10" s="9">
        <f>IF(A10="","",IF(COUNTIFS('Ziyaretler'!C:C,A10,'Ziyaretler'!F:F,"Sipariş alındı")=0,"",_xlfn.MAXIFS('Ziyaretler'!A:A,'Ziyaretler'!C:C,A10,'Ziyaretler'!F:F,"Sipariş alındı")))</f>
        <v/>
      </c>
      <c r="H10" s="11">
        <f>IF(A10="","",SUMIFS('Ziyaretler'!G:G,'Ziyaretler'!C:C,A10,'Ziyaretler'!A:A,"&gt;="&amp;DATE(YEAR(TODAY()),1,1)))</f>
        <v/>
      </c>
      <c r="I10" s="7">
        <f>IF(A10="","",IF(E10="","Hiç görüşülmedi",IF(AND(D10&lt;&gt;"",F10&gt;D10),"Ziyaret gecikti ("&amp;F10-D10&amp;" gün)","")))</f>
        <v/>
      </c>
    </row>
    <row r="11">
      <c r="A11" t="inlineStr">
        <is>
          <t>Mavi Otel</t>
        </is>
      </c>
      <c r="B11" t="inlineStr">
        <is>
          <t>Ali</t>
        </is>
      </c>
      <c r="C11" t="inlineStr">
        <is>
          <t>Merkez</t>
        </is>
      </c>
      <c r="D11" t="n">
        <v>30</v>
      </c>
      <c r="E11" s="9">
        <f>IF(A11="","",IF(COUNTIF('Ziyaretler'!C:C,A11)=0,"",_xlfn.MAXIFS('Ziyaretler'!A:A,'Ziyaretler'!C:C,A11)))</f>
        <v/>
      </c>
      <c r="F11" s="10">
        <f>IF(E11="","",TODAY()-E11)</f>
        <v/>
      </c>
      <c r="G11" s="9">
        <f>IF(A11="","",IF(COUNTIFS('Ziyaretler'!C:C,A11,'Ziyaretler'!F:F,"Sipariş alındı")=0,"",_xlfn.MAXIFS('Ziyaretler'!A:A,'Ziyaretler'!C:C,A11,'Ziyaretler'!F:F,"Sipariş alındı")))</f>
        <v/>
      </c>
      <c r="H11" s="11">
        <f>IF(A11="","",SUMIFS('Ziyaretler'!G:G,'Ziyaretler'!C:C,A11,'Ziyaretler'!A:A,"&gt;="&amp;DATE(YEAR(TODAY()),1,1)))</f>
        <v/>
      </c>
      <c r="I11" s="7">
        <f>IF(A11="","",IF(E11="","Hiç görüşülmedi",IF(AND(D11&lt;&gt;"",F11&gt;D11),"Ziyaret gecikti ("&amp;F11-D11&amp;" gün)","")))</f>
        <v/>
      </c>
    </row>
    <row r="12">
      <c r="E12" s="9">
        <f>IF(A12="","",IF(COUNTIF('Ziyaretler'!C:C,A12)=0,"",_xlfn.MAXIFS('Ziyaretler'!A:A,'Ziyaretler'!C:C,A12)))</f>
        <v/>
      </c>
      <c r="F12" s="10">
        <f>IF(E12="","",TODAY()-E12)</f>
        <v/>
      </c>
      <c r="G12" s="9">
        <f>IF(A12="","",IF(COUNTIFS('Ziyaretler'!C:C,A12,'Ziyaretler'!F:F,"Sipariş alındı")=0,"",_xlfn.MAXIFS('Ziyaretler'!A:A,'Ziyaretler'!C:C,A12,'Ziyaretler'!F:F,"Sipariş alındı")))</f>
        <v/>
      </c>
      <c r="H12" s="11">
        <f>IF(A12="","",SUMIFS('Ziyaretler'!G:G,'Ziyaretler'!C:C,A12,'Ziyaretler'!A:A,"&gt;="&amp;DATE(YEAR(TODAY()),1,1)))</f>
        <v/>
      </c>
      <c r="I12" s="7">
        <f>IF(A12="","",IF(E12="","Hiç görüşülmedi",IF(AND(D12&lt;&gt;"",F12&gt;D12),"Ziyaret gecikti ("&amp;F12-D12&amp;" gün)","")))</f>
        <v/>
      </c>
    </row>
    <row r="13">
      <c r="E13" s="9">
        <f>IF(A13="","",IF(COUNTIF('Ziyaretler'!C:C,A13)=0,"",_xlfn.MAXIFS('Ziyaretler'!A:A,'Ziyaretler'!C:C,A13)))</f>
        <v/>
      </c>
      <c r="F13" s="10">
        <f>IF(E13="","",TODAY()-E13)</f>
        <v/>
      </c>
      <c r="G13" s="9">
        <f>IF(A13="","",IF(COUNTIFS('Ziyaretler'!C:C,A13,'Ziyaretler'!F:F,"Sipariş alındı")=0,"",_xlfn.MAXIFS('Ziyaretler'!A:A,'Ziyaretler'!C:C,A13,'Ziyaretler'!F:F,"Sipariş alındı")))</f>
        <v/>
      </c>
      <c r="H13" s="11">
        <f>IF(A13="","",SUMIFS('Ziyaretler'!G:G,'Ziyaretler'!C:C,A13,'Ziyaretler'!A:A,"&gt;="&amp;DATE(YEAR(TODAY()),1,1)))</f>
        <v/>
      </c>
      <c r="I13" s="7">
        <f>IF(A13="","",IF(E13="","Hiç görüşülmedi",IF(AND(D13&lt;&gt;"",F13&gt;D13),"Ziyaret gecikti ("&amp;F13-D13&amp;" gün)","")))</f>
        <v/>
      </c>
    </row>
    <row r="14">
      <c r="E14" s="9">
        <f>IF(A14="","",IF(COUNTIF('Ziyaretler'!C:C,A14)=0,"",_xlfn.MAXIFS('Ziyaretler'!A:A,'Ziyaretler'!C:C,A14)))</f>
        <v/>
      </c>
      <c r="F14" s="10">
        <f>IF(E14="","",TODAY()-E14)</f>
        <v/>
      </c>
      <c r="G14" s="9">
        <f>IF(A14="","",IF(COUNTIFS('Ziyaretler'!C:C,A14,'Ziyaretler'!F:F,"Sipariş alındı")=0,"",_xlfn.MAXIFS('Ziyaretler'!A:A,'Ziyaretler'!C:C,A14,'Ziyaretler'!F:F,"Sipariş alındı")))</f>
        <v/>
      </c>
      <c r="H14" s="11">
        <f>IF(A14="","",SUMIFS('Ziyaretler'!G:G,'Ziyaretler'!C:C,A14,'Ziyaretler'!A:A,"&gt;="&amp;DATE(YEAR(TODAY()),1,1)))</f>
        <v/>
      </c>
      <c r="I14" s="7">
        <f>IF(A14="","",IF(E14="","Hiç görüşülmedi",IF(AND(D14&lt;&gt;"",F14&gt;D14),"Ziyaret gecikti ("&amp;F14-D14&amp;" gün)","")))</f>
        <v/>
      </c>
    </row>
    <row r="15">
      <c r="E15" s="9">
        <f>IF(A15="","",IF(COUNTIF('Ziyaretler'!C:C,A15)=0,"",_xlfn.MAXIFS('Ziyaretler'!A:A,'Ziyaretler'!C:C,A15)))</f>
        <v/>
      </c>
      <c r="F15" s="10">
        <f>IF(E15="","",TODAY()-E15)</f>
        <v/>
      </c>
      <c r="G15" s="9">
        <f>IF(A15="","",IF(COUNTIFS('Ziyaretler'!C:C,A15,'Ziyaretler'!F:F,"Sipariş alındı")=0,"",_xlfn.MAXIFS('Ziyaretler'!A:A,'Ziyaretler'!C:C,A15,'Ziyaretler'!F:F,"Sipariş alındı")))</f>
        <v/>
      </c>
      <c r="H15" s="11">
        <f>IF(A15="","",SUMIFS('Ziyaretler'!G:G,'Ziyaretler'!C:C,A15,'Ziyaretler'!A:A,"&gt;="&amp;DATE(YEAR(TODAY()),1,1)))</f>
        <v/>
      </c>
      <c r="I15" s="7">
        <f>IF(A15="","",IF(E15="","Hiç görüşülmedi",IF(AND(D15&lt;&gt;"",F15&gt;D15),"Ziyaret gecikti ("&amp;F15-D15&amp;" gün)","")))</f>
        <v/>
      </c>
    </row>
    <row r="16">
      <c r="E16" s="9">
        <f>IF(A16="","",IF(COUNTIF('Ziyaretler'!C:C,A16)=0,"",_xlfn.MAXIFS('Ziyaretler'!A:A,'Ziyaretler'!C:C,A16)))</f>
        <v/>
      </c>
      <c r="F16" s="10">
        <f>IF(E16="","",TODAY()-E16)</f>
        <v/>
      </c>
      <c r="G16" s="9">
        <f>IF(A16="","",IF(COUNTIFS('Ziyaretler'!C:C,A16,'Ziyaretler'!F:F,"Sipariş alındı")=0,"",_xlfn.MAXIFS('Ziyaretler'!A:A,'Ziyaretler'!C:C,A16,'Ziyaretler'!F:F,"Sipariş alındı")))</f>
        <v/>
      </c>
      <c r="H16" s="11">
        <f>IF(A16="","",SUMIFS('Ziyaretler'!G:G,'Ziyaretler'!C:C,A16,'Ziyaretler'!A:A,"&gt;="&amp;DATE(YEAR(TODAY()),1,1)))</f>
        <v/>
      </c>
      <c r="I16" s="7">
        <f>IF(A16="","",IF(E16="","Hiç görüşülmedi",IF(AND(D16&lt;&gt;"",F16&gt;D16),"Ziyaret gecikti ("&amp;F16-D16&amp;" gün)","")))</f>
        <v/>
      </c>
    </row>
    <row r="17">
      <c r="E17" s="9">
        <f>IF(A17="","",IF(COUNTIF('Ziyaretler'!C:C,A17)=0,"",_xlfn.MAXIFS('Ziyaretler'!A:A,'Ziyaretler'!C:C,A17)))</f>
        <v/>
      </c>
      <c r="F17" s="10">
        <f>IF(E17="","",TODAY()-E17)</f>
        <v/>
      </c>
      <c r="G17" s="9">
        <f>IF(A17="","",IF(COUNTIFS('Ziyaretler'!C:C,A17,'Ziyaretler'!F:F,"Sipariş alındı")=0,"",_xlfn.MAXIFS('Ziyaretler'!A:A,'Ziyaretler'!C:C,A17,'Ziyaretler'!F:F,"Sipariş alındı")))</f>
        <v/>
      </c>
      <c r="H17" s="11">
        <f>IF(A17="","",SUMIFS('Ziyaretler'!G:G,'Ziyaretler'!C:C,A17,'Ziyaretler'!A:A,"&gt;="&amp;DATE(YEAR(TODAY()),1,1)))</f>
        <v/>
      </c>
      <c r="I17" s="7">
        <f>IF(A17="","",IF(E17="","Hiç görüşülmedi",IF(AND(D17&lt;&gt;"",F17&gt;D17),"Ziyaret gecikti ("&amp;F17-D17&amp;" gün)","")))</f>
        <v/>
      </c>
    </row>
    <row r="18">
      <c r="E18" s="9">
        <f>IF(A18="","",IF(COUNTIF('Ziyaretler'!C:C,A18)=0,"",_xlfn.MAXIFS('Ziyaretler'!A:A,'Ziyaretler'!C:C,A18)))</f>
        <v/>
      </c>
      <c r="F18" s="10">
        <f>IF(E18="","",TODAY()-E18)</f>
        <v/>
      </c>
      <c r="G18" s="9">
        <f>IF(A18="","",IF(COUNTIFS('Ziyaretler'!C:C,A18,'Ziyaretler'!F:F,"Sipariş alındı")=0,"",_xlfn.MAXIFS('Ziyaretler'!A:A,'Ziyaretler'!C:C,A18,'Ziyaretler'!F:F,"Sipariş alındı")))</f>
        <v/>
      </c>
      <c r="H18" s="11">
        <f>IF(A18="","",SUMIFS('Ziyaretler'!G:G,'Ziyaretler'!C:C,A18,'Ziyaretler'!A:A,"&gt;="&amp;DATE(YEAR(TODAY()),1,1)))</f>
        <v/>
      </c>
      <c r="I18" s="7">
        <f>IF(A18="","",IF(E18="","Hiç görüşülmedi",IF(AND(D18&lt;&gt;"",F18&gt;D18),"Ziyaret gecikti ("&amp;F18-D18&amp;" gün)","")))</f>
        <v/>
      </c>
    </row>
    <row r="19">
      <c r="E19" s="9">
        <f>IF(A19="","",IF(COUNTIF('Ziyaretler'!C:C,A19)=0,"",_xlfn.MAXIFS('Ziyaretler'!A:A,'Ziyaretler'!C:C,A19)))</f>
        <v/>
      </c>
      <c r="F19" s="10">
        <f>IF(E19="","",TODAY()-E19)</f>
        <v/>
      </c>
      <c r="G19" s="9">
        <f>IF(A19="","",IF(COUNTIFS('Ziyaretler'!C:C,A19,'Ziyaretler'!F:F,"Sipariş alındı")=0,"",_xlfn.MAXIFS('Ziyaretler'!A:A,'Ziyaretler'!C:C,A19,'Ziyaretler'!F:F,"Sipariş alındı")))</f>
        <v/>
      </c>
      <c r="H19" s="11">
        <f>IF(A19="","",SUMIFS('Ziyaretler'!G:G,'Ziyaretler'!C:C,A19,'Ziyaretler'!A:A,"&gt;="&amp;DATE(YEAR(TODAY()),1,1)))</f>
        <v/>
      </c>
      <c r="I19" s="7">
        <f>IF(A19="","",IF(E19="","Hiç görüşülmedi",IF(AND(D19&lt;&gt;"",F19&gt;D19),"Ziyaret gecikti ("&amp;F19-D19&amp;" gün)","")))</f>
        <v/>
      </c>
    </row>
    <row r="20">
      <c r="E20" s="9">
        <f>IF(A20="","",IF(COUNTIF('Ziyaretler'!C:C,A20)=0,"",_xlfn.MAXIFS('Ziyaretler'!A:A,'Ziyaretler'!C:C,A20)))</f>
        <v/>
      </c>
      <c r="F20" s="10">
        <f>IF(E20="","",TODAY()-E20)</f>
        <v/>
      </c>
      <c r="G20" s="9">
        <f>IF(A20="","",IF(COUNTIFS('Ziyaretler'!C:C,A20,'Ziyaretler'!F:F,"Sipariş alındı")=0,"",_xlfn.MAXIFS('Ziyaretler'!A:A,'Ziyaretler'!C:C,A20,'Ziyaretler'!F:F,"Sipariş alındı")))</f>
        <v/>
      </c>
      <c r="H20" s="11">
        <f>IF(A20="","",SUMIFS('Ziyaretler'!G:G,'Ziyaretler'!C:C,A20,'Ziyaretler'!A:A,"&gt;="&amp;DATE(YEAR(TODAY()),1,1)))</f>
        <v/>
      </c>
      <c r="I20" s="7">
        <f>IF(A20="","",IF(E20="","Hiç görüşülmedi",IF(AND(D20&lt;&gt;"",F20&gt;D20),"Ziyaret gecikti ("&amp;F20-D20&amp;" gün)","")))</f>
        <v/>
      </c>
    </row>
    <row r="21">
      <c r="E21" s="9">
        <f>IF(A21="","",IF(COUNTIF('Ziyaretler'!C:C,A21)=0,"",_xlfn.MAXIFS('Ziyaretler'!A:A,'Ziyaretler'!C:C,A21)))</f>
        <v/>
      </c>
      <c r="F21" s="10">
        <f>IF(E21="","",TODAY()-E21)</f>
        <v/>
      </c>
      <c r="G21" s="9">
        <f>IF(A21="","",IF(COUNTIFS('Ziyaretler'!C:C,A21,'Ziyaretler'!F:F,"Sipariş alındı")=0,"",_xlfn.MAXIFS('Ziyaretler'!A:A,'Ziyaretler'!C:C,A21,'Ziyaretler'!F:F,"Sipariş alındı")))</f>
        <v/>
      </c>
      <c r="H21" s="11">
        <f>IF(A21="","",SUMIFS('Ziyaretler'!G:G,'Ziyaretler'!C:C,A21,'Ziyaretler'!A:A,"&gt;="&amp;DATE(YEAR(TODAY()),1,1)))</f>
        <v/>
      </c>
      <c r="I21" s="7">
        <f>IF(A21="","",IF(E21="","Hiç görüşülmedi",IF(AND(D21&lt;&gt;"",F21&gt;D21),"Ziyaret gecikti ("&amp;F21-D21&amp;" gün)","")))</f>
        <v/>
      </c>
    </row>
    <row r="22">
      <c r="E22" s="9">
        <f>IF(A22="","",IF(COUNTIF('Ziyaretler'!C:C,A22)=0,"",_xlfn.MAXIFS('Ziyaretler'!A:A,'Ziyaretler'!C:C,A22)))</f>
        <v/>
      </c>
      <c r="F22" s="10">
        <f>IF(E22="","",TODAY()-E22)</f>
        <v/>
      </c>
      <c r="G22" s="9">
        <f>IF(A22="","",IF(COUNTIFS('Ziyaretler'!C:C,A22,'Ziyaretler'!F:F,"Sipariş alındı")=0,"",_xlfn.MAXIFS('Ziyaretler'!A:A,'Ziyaretler'!C:C,A22,'Ziyaretler'!F:F,"Sipariş alındı")))</f>
        <v/>
      </c>
      <c r="H22" s="11">
        <f>IF(A22="","",SUMIFS('Ziyaretler'!G:G,'Ziyaretler'!C:C,A22,'Ziyaretler'!A:A,"&gt;="&amp;DATE(YEAR(TODAY()),1,1)))</f>
        <v/>
      </c>
      <c r="I22" s="7">
        <f>IF(A22="","",IF(E22="","Hiç görüşülmedi",IF(AND(D22&lt;&gt;"",F22&gt;D22),"Ziyaret gecikti ("&amp;F22-D22&amp;" gün)","")))</f>
        <v/>
      </c>
    </row>
    <row r="23">
      <c r="E23" s="9">
        <f>IF(A23="","",IF(COUNTIF('Ziyaretler'!C:C,A23)=0,"",_xlfn.MAXIFS('Ziyaretler'!A:A,'Ziyaretler'!C:C,A23)))</f>
        <v/>
      </c>
      <c r="F23" s="10">
        <f>IF(E23="","",TODAY()-E23)</f>
        <v/>
      </c>
      <c r="G23" s="9">
        <f>IF(A23="","",IF(COUNTIFS('Ziyaretler'!C:C,A23,'Ziyaretler'!F:F,"Sipariş alındı")=0,"",_xlfn.MAXIFS('Ziyaretler'!A:A,'Ziyaretler'!C:C,A23,'Ziyaretler'!F:F,"Sipariş alındı")))</f>
        <v/>
      </c>
      <c r="H23" s="11">
        <f>IF(A23="","",SUMIFS('Ziyaretler'!G:G,'Ziyaretler'!C:C,A23,'Ziyaretler'!A:A,"&gt;="&amp;DATE(YEAR(TODAY()),1,1)))</f>
        <v/>
      </c>
      <c r="I23" s="7">
        <f>IF(A23="","",IF(E23="","Hiç görüşülmedi",IF(AND(D23&lt;&gt;"",F23&gt;D23),"Ziyaret gecikti ("&amp;F23-D23&amp;" gün)","")))</f>
        <v/>
      </c>
    </row>
    <row r="24">
      <c r="E24" s="9">
        <f>IF(A24="","",IF(COUNTIF('Ziyaretler'!C:C,A24)=0,"",_xlfn.MAXIFS('Ziyaretler'!A:A,'Ziyaretler'!C:C,A24)))</f>
        <v/>
      </c>
      <c r="F24" s="10">
        <f>IF(E24="","",TODAY()-E24)</f>
        <v/>
      </c>
      <c r="G24" s="9">
        <f>IF(A24="","",IF(COUNTIFS('Ziyaretler'!C:C,A24,'Ziyaretler'!F:F,"Sipariş alındı")=0,"",_xlfn.MAXIFS('Ziyaretler'!A:A,'Ziyaretler'!C:C,A24,'Ziyaretler'!F:F,"Sipariş alındı")))</f>
        <v/>
      </c>
      <c r="H24" s="11">
        <f>IF(A24="","",SUMIFS('Ziyaretler'!G:G,'Ziyaretler'!C:C,A24,'Ziyaretler'!A:A,"&gt;="&amp;DATE(YEAR(TODAY()),1,1)))</f>
        <v/>
      </c>
      <c r="I24" s="7">
        <f>IF(A24="","",IF(E24="","Hiç görüşülmedi",IF(AND(D24&lt;&gt;"",F24&gt;D24),"Ziyaret gecikti ("&amp;F24-D24&amp;" gün)","")))</f>
        <v/>
      </c>
    </row>
    <row r="25">
      <c r="E25" s="9">
        <f>IF(A25="","",IF(COUNTIF('Ziyaretler'!C:C,A25)=0,"",_xlfn.MAXIFS('Ziyaretler'!A:A,'Ziyaretler'!C:C,A25)))</f>
        <v/>
      </c>
      <c r="F25" s="10">
        <f>IF(E25="","",TODAY()-E25)</f>
        <v/>
      </c>
      <c r="G25" s="9">
        <f>IF(A25="","",IF(COUNTIFS('Ziyaretler'!C:C,A25,'Ziyaretler'!F:F,"Sipariş alındı")=0,"",_xlfn.MAXIFS('Ziyaretler'!A:A,'Ziyaretler'!C:C,A25,'Ziyaretler'!F:F,"Sipariş alındı")))</f>
        <v/>
      </c>
      <c r="H25" s="11">
        <f>IF(A25="","",SUMIFS('Ziyaretler'!G:G,'Ziyaretler'!C:C,A25,'Ziyaretler'!A:A,"&gt;="&amp;DATE(YEAR(TODAY()),1,1)))</f>
        <v/>
      </c>
      <c r="I25" s="7">
        <f>IF(A25="","",IF(E25="","Hiç görüşülmedi",IF(AND(D25&lt;&gt;"",F25&gt;D25),"Ziyaret gecikti ("&amp;F25-D25&amp;" gün)","")))</f>
        <v/>
      </c>
    </row>
    <row r="26">
      <c r="E26" s="9">
        <f>IF(A26="","",IF(COUNTIF('Ziyaretler'!C:C,A26)=0,"",_xlfn.MAXIFS('Ziyaretler'!A:A,'Ziyaretler'!C:C,A26)))</f>
        <v/>
      </c>
      <c r="F26" s="10">
        <f>IF(E26="","",TODAY()-E26)</f>
        <v/>
      </c>
      <c r="G26" s="9">
        <f>IF(A26="","",IF(COUNTIFS('Ziyaretler'!C:C,A26,'Ziyaretler'!F:F,"Sipariş alındı")=0,"",_xlfn.MAXIFS('Ziyaretler'!A:A,'Ziyaretler'!C:C,A26,'Ziyaretler'!F:F,"Sipariş alındı")))</f>
        <v/>
      </c>
      <c r="H26" s="11">
        <f>IF(A26="","",SUMIFS('Ziyaretler'!G:G,'Ziyaretler'!C:C,A26,'Ziyaretler'!A:A,"&gt;="&amp;DATE(YEAR(TODAY()),1,1)))</f>
        <v/>
      </c>
      <c r="I26" s="7">
        <f>IF(A26="","",IF(E26="","Hiç görüşülmedi",IF(AND(D26&lt;&gt;"",F26&gt;D26),"Ziyaret gecikti ("&amp;F26-D26&amp;" gün)","")))</f>
        <v/>
      </c>
    </row>
    <row r="27">
      <c r="E27" s="9">
        <f>IF(A27="","",IF(COUNTIF('Ziyaretler'!C:C,A27)=0,"",_xlfn.MAXIFS('Ziyaretler'!A:A,'Ziyaretler'!C:C,A27)))</f>
        <v/>
      </c>
      <c r="F27" s="10">
        <f>IF(E27="","",TODAY()-E27)</f>
        <v/>
      </c>
      <c r="G27" s="9">
        <f>IF(A27="","",IF(COUNTIFS('Ziyaretler'!C:C,A27,'Ziyaretler'!F:F,"Sipariş alındı")=0,"",_xlfn.MAXIFS('Ziyaretler'!A:A,'Ziyaretler'!C:C,A27,'Ziyaretler'!F:F,"Sipariş alındı")))</f>
        <v/>
      </c>
      <c r="H27" s="11">
        <f>IF(A27="","",SUMIFS('Ziyaretler'!G:G,'Ziyaretler'!C:C,A27,'Ziyaretler'!A:A,"&gt;="&amp;DATE(YEAR(TODAY()),1,1)))</f>
        <v/>
      </c>
      <c r="I27" s="7">
        <f>IF(A27="","",IF(E27="","Hiç görüşülmedi",IF(AND(D27&lt;&gt;"",F27&gt;D27),"Ziyaret gecikti ("&amp;F27-D27&amp;" gün)","")))</f>
        <v/>
      </c>
    </row>
    <row r="28">
      <c r="E28" s="9">
        <f>IF(A28="","",IF(COUNTIF('Ziyaretler'!C:C,A28)=0,"",_xlfn.MAXIFS('Ziyaretler'!A:A,'Ziyaretler'!C:C,A28)))</f>
        <v/>
      </c>
      <c r="F28" s="10">
        <f>IF(E28="","",TODAY()-E28)</f>
        <v/>
      </c>
      <c r="G28" s="9">
        <f>IF(A28="","",IF(COUNTIFS('Ziyaretler'!C:C,A28,'Ziyaretler'!F:F,"Sipariş alındı")=0,"",_xlfn.MAXIFS('Ziyaretler'!A:A,'Ziyaretler'!C:C,A28,'Ziyaretler'!F:F,"Sipariş alındı")))</f>
        <v/>
      </c>
      <c r="H28" s="11">
        <f>IF(A28="","",SUMIFS('Ziyaretler'!G:G,'Ziyaretler'!C:C,A28,'Ziyaretler'!A:A,"&gt;="&amp;DATE(YEAR(TODAY()),1,1)))</f>
        <v/>
      </c>
      <c r="I28" s="7">
        <f>IF(A28="","",IF(E28="","Hiç görüşülmedi",IF(AND(D28&lt;&gt;"",F28&gt;D28),"Ziyaret gecikti ("&amp;F28-D28&amp;" gün)","")))</f>
        <v/>
      </c>
    </row>
    <row r="29">
      <c r="E29" s="9">
        <f>IF(A29="","",IF(COUNTIF('Ziyaretler'!C:C,A29)=0,"",_xlfn.MAXIFS('Ziyaretler'!A:A,'Ziyaretler'!C:C,A29)))</f>
        <v/>
      </c>
      <c r="F29" s="10">
        <f>IF(E29="","",TODAY()-E29)</f>
        <v/>
      </c>
      <c r="G29" s="9">
        <f>IF(A29="","",IF(COUNTIFS('Ziyaretler'!C:C,A29,'Ziyaretler'!F:F,"Sipariş alındı")=0,"",_xlfn.MAXIFS('Ziyaretler'!A:A,'Ziyaretler'!C:C,A29,'Ziyaretler'!F:F,"Sipariş alındı")))</f>
        <v/>
      </c>
      <c r="H29" s="11">
        <f>IF(A29="","",SUMIFS('Ziyaretler'!G:G,'Ziyaretler'!C:C,A29,'Ziyaretler'!A:A,"&gt;="&amp;DATE(YEAR(TODAY()),1,1)))</f>
        <v/>
      </c>
      <c r="I29" s="7">
        <f>IF(A29="","",IF(E29="","Hiç görüşülmedi",IF(AND(D29&lt;&gt;"",F29&gt;D29),"Ziyaret gecikti ("&amp;F29-D29&amp;" gün)","")))</f>
        <v/>
      </c>
    </row>
    <row r="30">
      <c r="E30" s="9">
        <f>IF(A30="","",IF(COUNTIF('Ziyaretler'!C:C,A30)=0,"",_xlfn.MAXIFS('Ziyaretler'!A:A,'Ziyaretler'!C:C,A30)))</f>
        <v/>
      </c>
      <c r="F30" s="10">
        <f>IF(E30="","",TODAY()-E30)</f>
        <v/>
      </c>
      <c r="G30" s="9">
        <f>IF(A30="","",IF(COUNTIFS('Ziyaretler'!C:C,A30,'Ziyaretler'!F:F,"Sipariş alındı")=0,"",_xlfn.MAXIFS('Ziyaretler'!A:A,'Ziyaretler'!C:C,A30,'Ziyaretler'!F:F,"Sipariş alındı")))</f>
        <v/>
      </c>
      <c r="H30" s="11">
        <f>IF(A30="","",SUMIFS('Ziyaretler'!G:G,'Ziyaretler'!C:C,A30,'Ziyaretler'!A:A,"&gt;="&amp;DATE(YEAR(TODAY()),1,1)))</f>
        <v/>
      </c>
      <c r="I30" s="7">
        <f>IF(A30="","",IF(E30="","Hiç görüşülmedi",IF(AND(D30&lt;&gt;"",F30&gt;D30),"Ziyaret gecikti ("&amp;F30-D30&amp;" gün)","")))</f>
        <v/>
      </c>
    </row>
    <row r="31">
      <c r="E31" s="9">
        <f>IF(A31="","",IF(COUNTIF('Ziyaretler'!C:C,A31)=0,"",_xlfn.MAXIFS('Ziyaretler'!A:A,'Ziyaretler'!C:C,A31)))</f>
        <v/>
      </c>
      <c r="F31" s="10">
        <f>IF(E31="","",TODAY()-E31)</f>
        <v/>
      </c>
      <c r="G31" s="9">
        <f>IF(A31="","",IF(COUNTIFS('Ziyaretler'!C:C,A31,'Ziyaretler'!F:F,"Sipariş alındı")=0,"",_xlfn.MAXIFS('Ziyaretler'!A:A,'Ziyaretler'!C:C,A31,'Ziyaretler'!F:F,"Sipariş alındı")))</f>
        <v/>
      </c>
      <c r="H31" s="11">
        <f>IF(A31="","",SUMIFS('Ziyaretler'!G:G,'Ziyaretler'!C:C,A31,'Ziyaretler'!A:A,"&gt;="&amp;DATE(YEAR(TODAY()),1,1)))</f>
        <v/>
      </c>
      <c r="I31" s="7">
        <f>IF(A31="","",IF(E31="","Hiç görüşülmedi",IF(AND(D31&lt;&gt;"",F31&gt;D31),"Ziyaret gecikti ("&amp;F31-D31&amp;" gün)","")))</f>
        <v/>
      </c>
    </row>
    <row r="32">
      <c r="E32" s="9">
        <f>IF(A32="","",IF(COUNTIF('Ziyaretler'!C:C,A32)=0,"",_xlfn.MAXIFS('Ziyaretler'!A:A,'Ziyaretler'!C:C,A32)))</f>
        <v/>
      </c>
      <c r="F32" s="10">
        <f>IF(E32="","",TODAY()-E32)</f>
        <v/>
      </c>
      <c r="G32" s="9">
        <f>IF(A32="","",IF(COUNTIFS('Ziyaretler'!C:C,A32,'Ziyaretler'!F:F,"Sipariş alındı")=0,"",_xlfn.MAXIFS('Ziyaretler'!A:A,'Ziyaretler'!C:C,A32,'Ziyaretler'!F:F,"Sipariş alındı")))</f>
        <v/>
      </c>
      <c r="H32" s="11">
        <f>IF(A32="","",SUMIFS('Ziyaretler'!G:G,'Ziyaretler'!C:C,A32,'Ziyaretler'!A:A,"&gt;="&amp;DATE(YEAR(TODAY()),1,1)))</f>
        <v/>
      </c>
      <c r="I32" s="7">
        <f>IF(A32="","",IF(E32="","Hiç görüşülmedi",IF(AND(D32&lt;&gt;"",F32&gt;D32),"Ziyaret gecikti ("&amp;F32-D32&amp;" gün)","")))</f>
        <v/>
      </c>
    </row>
    <row r="33">
      <c r="E33" s="9">
        <f>IF(A33="","",IF(COUNTIF('Ziyaretler'!C:C,A33)=0,"",_xlfn.MAXIFS('Ziyaretler'!A:A,'Ziyaretler'!C:C,A33)))</f>
        <v/>
      </c>
      <c r="F33" s="10">
        <f>IF(E33="","",TODAY()-E33)</f>
        <v/>
      </c>
      <c r="G33" s="9">
        <f>IF(A33="","",IF(COUNTIFS('Ziyaretler'!C:C,A33,'Ziyaretler'!F:F,"Sipariş alındı")=0,"",_xlfn.MAXIFS('Ziyaretler'!A:A,'Ziyaretler'!C:C,A33,'Ziyaretler'!F:F,"Sipariş alındı")))</f>
        <v/>
      </c>
      <c r="H33" s="11">
        <f>IF(A33="","",SUMIFS('Ziyaretler'!G:G,'Ziyaretler'!C:C,A33,'Ziyaretler'!A:A,"&gt;="&amp;DATE(YEAR(TODAY()),1,1)))</f>
        <v/>
      </c>
      <c r="I33" s="7">
        <f>IF(A33="","",IF(E33="","Hiç görüşülmedi",IF(AND(D33&lt;&gt;"",F33&gt;D33),"Ziyaret gecikti ("&amp;F33-D33&amp;" gün)","")))</f>
        <v/>
      </c>
    </row>
    <row r="34">
      <c r="E34" s="9">
        <f>IF(A34="","",IF(COUNTIF('Ziyaretler'!C:C,A34)=0,"",_xlfn.MAXIFS('Ziyaretler'!A:A,'Ziyaretler'!C:C,A34)))</f>
        <v/>
      </c>
      <c r="F34" s="10">
        <f>IF(E34="","",TODAY()-E34)</f>
        <v/>
      </c>
      <c r="G34" s="9">
        <f>IF(A34="","",IF(COUNTIFS('Ziyaretler'!C:C,A34,'Ziyaretler'!F:F,"Sipariş alındı")=0,"",_xlfn.MAXIFS('Ziyaretler'!A:A,'Ziyaretler'!C:C,A34,'Ziyaretler'!F:F,"Sipariş alındı")))</f>
        <v/>
      </c>
      <c r="H34" s="11">
        <f>IF(A34="","",SUMIFS('Ziyaretler'!G:G,'Ziyaretler'!C:C,A34,'Ziyaretler'!A:A,"&gt;="&amp;DATE(YEAR(TODAY()),1,1)))</f>
        <v/>
      </c>
      <c r="I34" s="7">
        <f>IF(A34="","",IF(E34="","Hiç görüşülmedi",IF(AND(D34&lt;&gt;"",F34&gt;D34),"Ziyaret gecikti ("&amp;F34-D34&amp;" gün)","")))</f>
        <v/>
      </c>
    </row>
    <row r="35">
      <c r="E35" s="9">
        <f>IF(A35="","",IF(COUNTIF('Ziyaretler'!C:C,A35)=0,"",_xlfn.MAXIFS('Ziyaretler'!A:A,'Ziyaretler'!C:C,A35)))</f>
        <v/>
      </c>
      <c r="F35" s="10">
        <f>IF(E35="","",TODAY()-E35)</f>
        <v/>
      </c>
      <c r="G35" s="9">
        <f>IF(A35="","",IF(COUNTIFS('Ziyaretler'!C:C,A35,'Ziyaretler'!F:F,"Sipariş alındı")=0,"",_xlfn.MAXIFS('Ziyaretler'!A:A,'Ziyaretler'!C:C,A35,'Ziyaretler'!F:F,"Sipariş alındı")))</f>
        <v/>
      </c>
      <c r="H35" s="11">
        <f>IF(A35="","",SUMIFS('Ziyaretler'!G:G,'Ziyaretler'!C:C,A35,'Ziyaretler'!A:A,"&gt;="&amp;DATE(YEAR(TODAY()),1,1)))</f>
        <v/>
      </c>
      <c r="I35" s="7">
        <f>IF(A35="","",IF(E35="","Hiç görüşülmedi",IF(AND(D35&lt;&gt;"",F35&gt;D35),"Ziyaret gecikti ("&amp;F35-D35&amp;" gün)","")))</f>
        <v/>
      </c>
    </row>
    <row r="36">
      <c r="E36" s="9">
        <f>IF(A36="","",IF(COUNTIF('Ziyaretler'!C:C,A36)=0,"",_xlfn.MAXIFS('Ziyaretler'!A:A,'Ziyaretler'!C:C,A36)))</f>
        <v/>
      </c>
      <c r="F36" s="10">
        <f>IF(E36="","",TODAY()-E36)</f>
        <v/>
      </c>
      <c r="G36" s="9">
        <f>IF(A36="","",IF(COUNTIFS('Ziyaretler'!C:C,A36,'Ziyaretler'!F:F,"Sipariş alındı")=0,"",_xlfn.MAXIFS('Ziyaretler'!A:A,'Ziyaretler'!C:C,A36,'Ziyaretler'!F:F,"Sipariş alındı")))</f>
        <v/>
      </c>
      <c r="H36" s="11">
        <f>IF(A36="","",SUMIFS('Ziyaretler'!G:G,'Ziyaretler'!C:C,A36,'Ziyaretler'!A:A,"&gt;="&amp;DATE(YEAR(TODAY()),1,1)))</f>
        <v/>
      </c>
      <c r="I36" s="7">
        <f>IF(A36="","",IF(E36="","Hiç görüşülmedi",IF(AND(D36&lt;&gt;"",F36&gt;D36),"Ziyaret gecikti ("&amp;F36-D36&amp;" gün)","")))</f>
        <v/>
      </c>
    </row>
    <row r="37">
      <c r="E37" s="9">
        <f>IF(A37="","",IF(COUNTIF('Ziyaretler'!C:C,A37)=0,"",_xlfn.MAXIFS('Ziyaretler'!A:A,'Ziyaretler'!C:C,A37)))</f>
        <v/>
      </c>
      <c r="F37" s="10">
        <f>IF(E37="","",TODAY()-E37)</f>
        <v/>
      </c>
      <c r="G37" s="9">
        <f>IF(A37="","",IF(COUNTIFS('Ziyaretler'!C:C,A37,'Ziyaretler'!F:F,"Sipariş alındı")=0,"",_xlfn.MAXIFS('Ziyaretler'!A:A,'Ziyaretler'!C:C,A37,'Ziyaretler'!F:F,"Sipariş alındı")))</f>
        <v/>
      </c>
      <c r="H37" s="11">
        <f>IF(A37="","",SUMIFS('Ziyaretler'!G:G,'Ziyaretler'!C:C,A37,'Ziyaretler'!A:A,"&gt;="&amp;DATE(YEAR(TODAY()),1,1)))</f>
        <v/>
      </c>
      <c r="I37" s="7">
        <f>IF(A37="","",IF(E37="","Hiç görüşülmedi",IF(AND(D37&lt;&gt;"",F37&gt;D37),"Ziyaret gecikti ("&amp;F37-D37&amp;" gün)","")))</f>
        <v/>
      </c>
    </row>
    <row r="38">
      <c r="E38" s="9">
        <f>IF(A38="","",IF(COUNTIF('Ziyaretler'!C:C,A38)=0,"",_xlfn.MAXIFS('Ziyaretler'!A:A,'Ziyaretler'!C:C,A38)))</f>
        <v/>
      </c>
      <c r="F38" s="10">
        <f>IF(E38="","",TODAY()-E38)</f>
        <v/>
      </c>
      <c r="G38" s="9">
        <f>IF(A38="","",IF(COUNTIFS('Ziyaretler'!C:C,A38,'Ziyaretler'!F:F,"Sipariş alındı")=0,"",_xlfn.MAXIFS('Ziyaretler'!A:A,'Ziyaretler'!C:C,A38,'Ziyaretler'!F:F,"Sipariş alındı")))</f>
        <v/>
      </c>
      <c r="H38" s="11">
        <f>IF(A38="","",SUMIFS('Ziyaretler'!G:G,'Ziyaretler'!C:C,A38,'Ziyaretler'!A:A,"&gt;="&amp;DATE(YEAR(TODAY()),1,1)))</f>
        <v/>
      </c>
      <c r="I38" s="7">
        <f>IF(A38="","",IF(E38="","Hiç görüşülmedi",IF(AND(D38&lt;&gt;"",F38&gt;D38),"Ziyaret gecikti ("&amp;F38-D38&amp;" gün)","")))</f>
        <v/>
      </c>
    </row>
    <row r="39">
      <c r="E39" s="9">
        <f>IF(A39="","",IF(COUNTIF('Ziyaretler'!C:C,A39)=0,"",_xlfn.MAXIFS('Ziyaretler'!A:A,'Ziyaretler'!C:C,A39)))</f>
        <v/>
      </c>
      <c r="F39" s="10">
        <f>IF(E39="","",TODAY()-E39)</f>
        <v/>
      </c>
      <c r="G39" s="9">
        <f>IF(A39="","",IF(COUNTIFS('Ziyaretler'!C:C,A39,'Ziyaretler'!F:F,"Sipariş alındı")=0,"",_xlfn.MAXIFS('Ziyaretler'!A:A,'Ziyaretler'!C:C,A39,'Ziyaretler'!F:F,"Sipariş alındı")))</f>
        <v/>
      </c>
      <c r="H39" s="11">
        <f>IF(A39="","",SUMIFS('Ziyaretler'!G:G,'Ziyaretler'!C:C,A39,'Ziyaretler'!A:A,"&gt;="&amp;DATE(YEAR(TODAY()),1,1)))</f>
        <v/>
      </c>
      <c r="I39" s="7">
        <f>IF(A39="","",IF(E39="","Hiç görüşülmedi",IF(AND(D39&lt;&gt;"",F39&gt;D39),"Ziyaret gecikti ("&amp;F39-D39&amp;" gün)","")))</f>
        <v/>
      </c>
    </row>
    <row r="40">
      <c r="E40" s="9">
        <f>IF(A40="","",IF(COUNTIF('Ziyaretler'!C:C,A40)=0,"",_xlfn.MAXIFS('Ziyaretler'!A:A,'Ziyaretler'!C:C,A40)))</f>
        <v/>
      </c>
      <c r="F40" s="10">
        <f>IF(E40="","",TODAY()-E40)</f>
        <v/>
      </c>
      <c r="G40" s="9">
        <f>IF(A40="","",IF(COUNTIFS('Ziyaretler'!C:C,A40,'Ziyaretler'!F:F,"Sipariş alındı")=0,"",_xlfn.MAXIFS('Ziyaretler'!A:A,'Ziyaretler'!C:C,A40,'Ziyaretler'!F:F,"Sipariş alındı")))</f>
        <v/>
      </c>
      <c r="H40" s="11">
        <f>IF(A40="","",SUMIFS('Ziyaretler'!G:G,'Ziyaretler'!C:C,A40,'Ziyaretler'!A:A,"&gt;="&amp;DATE(YEAR(TODAY()),1,1)))</f>
        <v/>
      </c>
      <c r="I40" s="7">
        <f>IF(A40="","",IF(E40="","Hiç görüşülmedi",IF(AND(D40&lt;&gt;"",F40&gt;D40),"Ziyaret gecikti ("&amp;F40-D40&amp;" gün)","")))</f>
        <v/>
      </c>
    </row>
    <row r="41">
      <c r="E41" s="9">
        <f>IF(A41="","",IF(COUNTIF('Ziyaretler'!C:C,A41)=0,"",_xlfn.MAXIFS('Ziyaretler'!A:A,'Ziyaretler'!C:C,A41)))</f>
        <v/>
      </c>
      <c r="F41" s="10">
        <f>IF(E41="","",TODAY()-E41)</f>
        <v/>
      </c>
      <c r="G41" s="9">
        <f>IF(A41="","",IF(COUNTIFS('Ziyaretler'!C:C,A41,'Ziyaretler'!F:F,"Sipariş alındı")=0,"",_xlfn.MAXIFS('Ziyaretler'!A:A,'Ziyaretler'!C:C,A41,'Ziyaretler'!F:F,"Sipariş alındı")))</f>
        <v/>
      </c>
      <c r="H41" s="11">
        <f>IF(A41="","",SUMIFS('Ziyaretler'!G:G,'Ziyaretler'!C:C,A41,'Ziyaretler'!A:A,"&gt;="&amp;DATE(YEAR(TODAY()),1,1)))</f>
        <v/>
      </c>
      <c r="I41" s="7">
        <f>IF(A41="","",IF(E41="","Hiç görüşülmedi",IF(AND(D41&lt;&gt;"",F41&gt;D41),"Ziyaret gecikti ("&amp;F41-D41&amp;" gün)","")))</f>
        <v/>
      </c>
    </row>
    <row r="42">
      <c r="E42" s="9">
        <f>IF(A42="","",IF(COUNTIF('Ziyaretler'!C:C,A42)=0,"",_xlfn.MAXIFS('Ziyaretler'!A:A,'Ziyaretler'!C:C,A42)))</f>
        <v/>
      </c>
      <c r="F42" s="10">
        <f>IF(E42="","",TODAY()-E42)</f>
        <v/>
      </c>
      <c r="G42" s="9">
        <f>IF(A42="","",IF(COUNTIFS('Ziyaretler'!C:C,A42,'Ziyaretler'!F:F,"Sipariş alındı")=0,"",_xlfn.MAXIFS('Ziyaretler'!A:A,'Ziyaretler'!C:C,A42,'Ziyaretler'!F:F,"Sipariş alındı")))</f>
        <v/>
      </c>
      <c r="H42" s="11">
        <f>IF(A42="","",SUMIFS('Ziyaretler'!G:G,'Ziyaretler'!C:C,A42,'Ziyaretler'!A:A,"&gt;="&amp;DATE(YEAR(TODAY()),1,1)))</f>
        <v/>
      </c>
      <c r="I42" s="7">
        <f>IF(A42="","",IF(E42="","Hiç görüşülmedi",IF(AND(D42&lt;&gt;"",F42&gt;D42),"Ziyaret gecikti ("&amp;F42-D42&amp;" gün)","")))</f>
        <v/>
      </c>
    </row>
    <row r="43">
      <c r="E43" s="9">
        <f>IF(A43="","",IF(COUNTIF('Ziyaretler'!C:C,A43)=0,"",_xlfn.MAXIFS('Ziyaretler'!A:A,'Ziyaretler'!C:C,A43)))</f>
        <v/>
      </c>
      <c r="F43" s="10">
        <f>IF(E43="","",TODAY()-E43)</f>
        <v/>
      </c>
      <c r="G43" s="9">
        <f>IF(A43="","",IF(COUNTIFS('Ziyaretler'!C:C,A43,'Ziyaretler'!F:F,"Sipariş alındı")=0,"",_xlfn.MAXIFS('Ziyaretler'!A:A,'Ziyaretler'!C:C,A43,'Ziyaretler'!F:F,"Sipariş alındı")))</f>
        <v/>
      </c>
      <c r="H43" s="11">
        <f>IF(A43="","",SUMIFS('Ziyaretler'!G:G,'Ziyaretler'!C:C,A43,'Ziyaretler'!A:A,"&gt;="&amp;DATE(YEAR(TODAY()),1,1)))</f>
        <v/>
      </c>
      <c r="I43" s="7">
        <f>IF(A43="","",IF(E43="","Hiç görüşülmedi",IF(AND(D43&lt;&gt;"",F43&gt;D43),"Ziyaret gecikti ("&amp;F43-D43&amp;" gün)","")))</f>
        <v/>
      </c>
    </row>
    <row r="44">
      <c r="E44" s="9">
        <f>IF(A44="","",IF(COUNTIF('Ziyaretler'!C:C,A44)=0,"",_xlfn.MAXIFS('Ziyaretler'!A:A,'Ziyaretler'!C:C,A44)))</f>
        <v/>
      </c>
      <c r="F44" s="10">
        <f>IF(E44="","",TODAY()-E44)</f>
        <v/>
      </c>
      <c r="G44" s="9">
        <f>IF(A44="","",IF(COUNTIFS('Ziyaretler'!C:C,A44,'Ziyaretler'!F:F,"Sipariş alındı")=0,"",_xlfn.MAXIFS('Ziyaretler'!A:A,'Ziyaretler'!C:C,A44,'Ziyaretler'!F:F,"Sipariş alındı")))</f>
        <v/>
      </c>
      <c r="H44" s="11">
        <f>IF(A44="","",SUMIFS('Ziyaretler'!G:G,'Ziyaretler'!C:C,A44,'Ziyaretler'!A:A,"&gt;="&amp;DATE(YEAR(TODAY()),1,1)))</f>
        <v/>
      </c>
      <c r="I44" s="7">
        <f>IF(A44="","",IF(E44="","Hiç görüşülmedi",IF(AND(D44&lt;&gt;"",F44&gt;D44),"Ziyaret gecikti ("&amp;F44-D44&amp;" gün)","")))</f>
        <v/>
      </c>
    </row>
    <row r="45">
      <c r="E45" s="9">
        <f>IF(A45="","",IF(COUNTIF('Ziyaretler'!C:C,A45)=0,"",_xlfn.MAXIFS('Ziyaretler'!A:A,'Ziyaretler'!C:C,A45)))</f>
        <v/>
      </c>
      <c r="F45" s="10">
        <f>IF(E45="","",TODAY()-E45)</f>
        <v/>
      </c>
      <c r="G45" s="9">
        <f>IF(A45="","",IF(COUNTIFS('Ziyaretler'!C:C,A45,'Ziyaretler'!F:F,"Sipariş alındı")=0,"",_xlfn.MAXIFS('Ziyaretler'!A:A,'Ziyaretler'!C:C,A45,'Ziyaretler'!F:F,"Sipariş alındı")))</f>
        <v/>
      </c>
      <c r="H45" s="11">
        <f>IF(A45="","",SUMIFS('Ziyaretler'!G:G,'Ziyaretler'!C:C,A45,'Ziyaretler'!A:A,"&gt;="&amp;DATE(YEAR(TODAY()),1,1)))</f>
        <v/>
      </c>
      <c r="I45" s="7">
        <f>IF(A45="","",IF(E45="","Hiç görüşülmedi",IF(AND(D45&lt;&gt;"",F45&gt;D45),"Ziyaret gecikti ("&amp;F45-D45&amp;" gün)","")))</f>
        <v/>
      </c>
    </row>
    <row r="46">
      <c r="E46" s="9">
        <f>IF(A46="","",IF(COUNTIF('Ziyaretler'!C:C,A46)=0,"",_xlfn.MAXIFS('Ziyaretler'!A:A,'Ziyaretler'!C:C,A46)))</f>
        <v/>
      </c>
      <c r="F46" s="10">
        <f>IF(E46="","",TODAY()-E46)</f>
        <v/>
      </c>
      <c r="G46" s="9">
        <f>IF(A46="","",IF(COUNTIFS('Ziyaretler'!C:C,A46,'Ziyaretler'!F:F,"Sipariş alındı")=0,"",_xlfn.MAXIFS('Ziyaretler'!A:A,'Ziyaretler'!C:C,A46,'Ziyaretler'!F:F,"Sipariş alındı")))</f>
        <v/>
      </c>
      <c r="H46" s="11">
        <f>IF(A46="","",SUMIFS('Ziyaretler'!G:G,'Ziyaretler'!C:C,A46,'Ziyaretler'!A:A,"&gt;="&amp;DATE(YEAR(TODAY()),1,1)))</f>
        <v/>
      </c>
      <c r="I46" s="7">
        <f>IF(A46="","",IF(E46="","Hiç görüşülmedi",IF(AND(D46&lt;&gt;"",F46&gt;D46),"Ziyaret gecikti ("&amp;F46-D46&amp;" gün)","")))</f>
        <v/>
      </c>
    </row>
    <row r="47">
      <c r="E47" s="9">
        <f>IF(A47="","",IF(COUNTIF('Ziyaretler'!C:C,A47)=0,"",_xlfn.MAXIFS('Ziyaretler'!A:A,'Ziyaretler'!C:C,A47)))</f>
        <v/>
      </c>
      <c r="F47" s="10">
        <f>IF(E47="","",TODAY()-E47)</f>
        <v/>
      </c>
      <c r="G47" s="9">
        <f>IF(A47="","",IF(COUNTIFS('Ziyaretler'!C:C,A47,'Ziyaretler'!F:F,"Sipariş alındı")=0,"",_xlfn.MAXIFS('Ziyaretler'!A:A,'Ziyaretler'!C:C,A47,'Ziyaretler'!F:F,"Sipariş alındı")))</f>
        <v/>
      </c>
      <c r="H47" s="11">
        <f>IF(A47="","",SUMIFS('Ziyaretler'!G:G,'Ziyaretler'!C:C,A47,'Ziyaretler'!A:A,"&gt;="&amp;DATE(YEAR(TODAY()),1,1)))</f>
        <v/>
      </c>
      <c r="I47" s="7">
        <f>IF(A47="","",IF(E47="","Hiç görüşülmedi",IF(AND(D47&lt;&gt;"",F47&gt;D47),"Ziyaret gecikti ("&amp;F47-D47&amp;" gün)","")))</f>
        <v/>
      </c>
    </row>
    <row r="48">
      <c r="E48" s="9">
        <f>IF(A48="","",IF(COUNTIF('Ziyaretler'!C:C,A48)=0,"",_xlfn.MAXIFS('Ziyaretler'!A:A,'Ziyaretler'!C:C,A48)))</f>
        <v/>
      </c>
      <c r="F48" s="10">
        <f>IF(E48="","",TODAY()-E48)</f>
        <v/>
      </c>
      <c r="G48" s="9">
        <f>IF(A48="","",IF(COUNTIFS('Ziyaretler'!C:C,A48,'Ziyaretler'!F:F,"Sipariş alındı")=0,"",_xlfn.MAXIFS('Ziyaretler'!A:A,'Ziyaretler'!C:C,A48,'Ziyaretler'!F:F,"Sipariş alındı")))</f>
        <v/>
      </c>
      <c r="H48" s="11">
        <f>IF(A48="","",SUMIFS('Ziyaretler'!G:G,'Ziyaretler'!C:C,A48,'Ziyaretler'!A:A,"&gt;="&amp;DATE(YEAR(TODAY()),1,1)))</f>
        <v/>
      </c>
      <c r="I48" s="7">
        <f>IF(A48="","",IF(E48="","Hiç görüşülmedi",IF(AND(D48&lt;&gt;"",F48&gt;D48),"Ziyaret gecikti ("&amp;F48-D48&amp;" gün)","")))</f>
        <v/>
      </c>
    </row>
    <row r="49">
      <c r="E49" s="9">
        <f>IF(A49="","",IF(COUNTIF('Ziyaretler'!C:C,A49)=0,"",_xlfn.MAXIFS('Ziyaretler'!A:A,'Ziyaretler'!C:C,A49)))</f>
        <v/>
      </c>
      <c r="F49" s="10">
        <f>IF(E49="","",TODAY()-E49)</f>
        <v/>
      </c>
      <c r="G49" s="9">
        <f>IF(A49="","",IF(COUNTIFS('Ziyaretler'!C:C,A49,'Ziyaretler'!F:F,"Sipariş alındı")=0,"",_xlfn.MAXIFS('Ziyaretler'!A:A,'Ziyaretler'!C:C,A49,'Ziyaretler'!F:F,"Sipariş alındı")))</f>
        <v/>
      </c>
      <c r="H49" s="11">
        <f>IF(A49="","",SUMIFS('Ziyaretler'!G:G,'Ziyaretler'!C:C,A49,'Ziyaretler'!A:A,"&gt;="&amp;DATE(YEAR(TODAY()),1,1)))</f>
        <v/>
      </c>
      <c r="I49" s="7">
        <f>IF(A49="","",IF(E49="","Hiç görüşülmedi",IF(AND(D49&lt;&gt;"",F49&gt;D49),"Ziyaret gecikti ("&amp;F49-D49&amp;" gün)","")))</f>
        <v/>
      </c>
    </row>
    <row r="50">
      <c r="E50" s="9">
        <f>IF(A50="","",IF(COUNTIF('Ziyaretler'!C:C,A50)=0,"",_xlfn.MAXIFS('Ziyaretler'!A:A,'Ziyaretler'!C:C,A50)))</f>
        <v/>
      </c>
      <c r="F50" s="10">
        <f>IF(E50="","",TODAY()-E50)</f>
        <v/>
      </c>
      <c r="G50" s="9">
        <f>IF(A50="","",IF(COUNTIFS('Ziyaretler'!C:C,A50,'Ziyaretler'!F:F,"Sipariş alındı")=0,"",_xlfn.MAXIFS('Ziyaretler'!A:A,'Ziyaretler'!C:C,A50,'Ziyaretler'!F:F,"Sipariş alındı")))</f>
        <v/>
      </c>
      <c r="H50" s="11">
        <f>IF(A50="","",SUMIFS('Ziyaretler'!G:G,'Ziyaretler'!C:C,A50,'Ziyaretler'!A:A,"&gt;="&amp;DATE(YEAR(TODAY()),1,1)))</f>
        <v/>
      </c>
      <c r="I50" s="7">
        <f>IF(A50="","",IF(E50="","Hiç görüşülmedi",IF(AND(D50&lt;&gt;"",F50&gt;D50),"Ziyaret gecikti ("&amp;F50-D50&amp;" gün)","")))</f>
        <v/>
      </c>
    </row>
    <row r="51">
      <c r="E51" s="9">
        <f>IF(A51="","",IF(COUNTIF('Ziyaretler'!C:C,A51)=0,"",_xlfn.MAXIFS('Ziyaretler'!A:A,'Ziyaretler'!C:C,A51)))</f>
        <v/>
      </c>
      <c r="F51" s="10">
        <f>IF(E51="","",TODAY()-E51)</f>
        <v/>
      </c>
      <c r="G51" s="9">
        <f>IF(A51="","",IF(COUNTIFS('Ziyaretler'!C:C,A51,'Ziyaretler'!F:F,"Sipariş alındı")=0,"",_xlfn.MAXIFS('Ziyaretler'!A:A,'Ziyaretler'!C:C,A51,'Ziyaretler'!F:F,"Sipariş alındı")))</f>
        <v/>
      </c>
      <c r="H51" s="11">
        <f>IF(A51="","",SUMIFS('Ziyaretler'!G:G,'Ziyaretler'!C:C,A51,'Ziyaretler'!A:A,"&gt;="&amp;DATE(YEAR(TODAY()),1,1)))</f>
        <v/>
      </c>
      <c r="I51" s="7">
        <f>IF(A51="","",IF(E51="","Hiç görüşülmedi",IF(AND(D51&lt;&gt;"",F51&gt;D51),"Ziyaret gecikti ("&amp;F51-D51&amp;" gün)","")))</f>
        <v/>
      </c>
    </row>
    <row r="52">
      <c r="E52" s="9">
        <f>IF(A52="","",IF(COUNTIF('Ziyaretler'!C:C,A52)=0,"",_xlfn.MAXIFS('Ziyaretler'!A:A,'Ziyaretler'!C:C,A52)))</f>
        <v/>
      </c>
      <c r="F52" s="10">
        <f>IF(E52="","",TODAY()-E52)</f>
        <v/>
      </c>
      <c r="G52" s="9">
        <f>IF(A52="","",IF(COUNTIFS('Ziyaretler'!C:C,A52,'Ziyaretler'!F:F,"Sipariş alındı")=0,"",_xlfn.MAXIFS('Ziyaretler'!A:A,'Ziyaretler'!C:C,A52,'Ziyaretler'!F:F,"Sipariş alındı")))</f>
        <v/>
      </c>
      <c r="H52" s="11">
        <f>IF(A52="","",SUMIFS('Ziyaretler'!G:G,'Ziyaretler'!C:C,A52,'Ziyaretler'!A:A,"&gt;="&amp;DATE(YEAR(TODAY()),1,1)))</f>
        <v/>
      </c>
      <c r="I52" s="7">
        <f>IF(A52="","",IF(E52="","Hiç görüşülmedi",IF(AND(D52&lt;&gt;"",F52&gt;D52),"Ziyaret gecikti ("&amp;F52-D52&amp;" gün)","")))</f>
        <v/>
      </c>
    </row>
    <row r="53">
      <c r="E53" s="9">
        <f>IF(A53="","",IF(COUNTIF('Ziyaretler'!C:C,A53)=0,"",_xlfn.MAXIFS('Ziyaretler'!A:A,'Ziyaretler'!C:C,A53)))</f>
        <v/>
      </c>
      <c r="F53" s="10">
        <f>IF(E53="","",TODAY()-E53)</f>
        <v/>
      </c>
      <c r="G53" s="9">
        <f>IF(A53="","",IF(COUNTIFS('Ziyaretler'!C:C,A53,'Ziyaretler'!F:F,"Sipariş alındı")=0,"",_xlfn.MAXIFS('Ziyaretler'!A:A,'Ziyaretler'!C:C,A53,'Ziyaretler'!F:F,"Sipariş alındı")))</f>
        <v/>
      </c>
      <c r="H53" s="11">
        <f>IF(A53="","",SUMIFS('Ziyaretler'!G:G,'Ziyaretler'!C:C,A53,'Ziyaretler'!A:A,"&gt;="&amp;DATE(YEAR(TODAY()),1,1)))</f>
        <v/>
      </c>
      <c r="I53" s="7">
        <f>IF(A53="","",IF(E53="","Hiç görüşülmedi",IF(AND(D53&lt;&gt;"",F53&gt;D53),"Ziyaret gecikti ("&amp;F53-D53&amp;" gün)","")))</f>
        <v/>
      </c>
    </row>
    <row r="54">
      <c r="E54" s="9">
        <f>IF(A54="","",IF(COUNTIF('Ziyaretler'!C:C,A54)=0,"",_xlfn.MAXIFS('Ziyaretler'!A:A,'Ziyaretler'!C:C,A54)))</f>
        <v/>
      </c>
      <c r="F54" s="10">
        <f>IF(E54="","",TODAY()-E54)</f>
        <v/>
      </c>
      <c r="G54" s="9">
        <f>IF(A54="","",IF(COUNTIFS('Ziyaretler'!C:C,A54,'Ziyaretler'!F:F,"Sipariş alındı")=0,"",_xlfn.MAXIFS('Ziyaretler'!A:A,'Ziyaretler'!C:C,A54,'Ziyaretler'!F:F,"Sipariş alındı")))</f>
        <v/>
      </c>
      <c r="H54" s="11">
        <f>IF(A54="","",SUMIFS('Ziyaretler'!G:G,'Ziyaretler'!C:C,A54,'Ziyaretler'!A:A,"&gt;="&amp;DATE(YEAR(TODAY()),1,1)))</f>
        <v/>
      </c>
      <c r="I54" s="7">
        <f>IF(A54="","",IF(E54="","Hiç görüşülmedi",IF(AND(D54&lt;&gt;"",F54&gt;D54),"Ziyaret gecikti ("&amp;F54-D54&amp;" gün)","")))</f>
        <v/>
      </c>
    </row>
    <row r="55">
      <c r="E55" s="9">
        <f>IF(A55="","",IF(COUNTIF('Ziyaretler'!C:C,A55)=0,"",_xlfn.MAXIFS('Ziyaretler'!A:A,'Ziyaretler'!C:C,A55)))</f>
        <v/>
      </c>
      <c r="F55" s="10">
        <f>IF(E55="","",TODAY()-E55)</f>
        <v/>
      </c>
      <c r="G55" s="9">
        <f>IF(A55="","",IF(COUNTIFS('Ziyaretler'!C:C,A55,'Ziyaretler'!F:F,"Sipariş alındı")=0,"",_xlfn.MAXIFS('Ziyaretler'!A:A,'Ziyaretler'!C:C,A55,'Ziyaretler'!F:F,"Sipariş alındı")))</f>
        <v/>
      </c>
      <c r="H55" s="11">
        <f>IF(A55="","",SUMIFS('Ziyaretler'!G:G,'Ziyaretler'!C:C,A55,'Ziyaretler'!A:A,"&gt;="&amp;DATE(YEAR(TODAY()),1,1)))</f>
        <v/>
      </c>
      <c r="I55" s="7">
        <f>IF(A55="","",IF(E55="","Hiç görüşülmedi",IF(AND(D55&lt;&gt;"",F55&gt;D55),"Ziyaret gecikti ("&amp;F55-D55&amp;" gün)","")))</f>
        <v/>
      </c>
    </row>
    <row r="56">
      <c r="E56" s="9">
        <f>IF(A56="","",IF(COUNTIF('Ziyaretler'!C:C,A56)=0,"",_xlfn.MAXIFS('Ziyaretler'!A:A,'Ziyaretler'!C:C,A56)))</f>
        <v/>
      </c>
      <c r="F56" s="10">
        <f>IF(E56="","",TODAY()-E56)</f>
        <v/>
      </c>
      <c r="G56" s="9">
        <f>IF(A56="","",IF(COUNTIFS('Ziyaretler'!C:C,A56,'Ziyaretler'!F:F,"Sipariş alındı")=0,"",_xlfn.MAXIFS('Ziyaretler'!A:A,'Ziyaretler'!C:C,A56,'Ziyaretler'!F:F,"Sipariş alındı")))</f>
        <v/>
      </c>
      <c r="H56" s="11">
        <f>IF(A56="","",SUMIFS('Ziyaretler'!G:G,'Ziyaretler'!C:C,A56,'Ziyaretler'!A:A,"&gt;="&amp;DATE(YEAR(TODAY()),1,1)))</f>
        <v/>
      </c>
      <c r="I56" s="7">
        <f>IF(A56="","",IF(E56="","Hiç görüşülmedi",IF(AND(D56&lt;&gt;"",F56&gt;D56),"Ziyaret gecikti ("&amp;F56-D56&amp;" gün)","")))</f>
        <v/>
      </c>
    </row>
    <row r="57">
      <c r="E57" s="9">
        <f>IF(A57="","",IF(COUNTIF('Ziyaretler'!C:C,A57)=0,"",_xlfn.MAXIFS('Ziyaretler'!A:A,'Ziyaretler'!C:C,A57)))</f>
        <v/>
      </c>
      <c r="F57" s="10">
        <f>IF(E57="","",TODAY()-E57)</f>
        <v/>
      </c>
      <c r="G57" s="9">
        <f>IF(A57="","",IF(COUNTIFS('Ziyaretler'!C:C,A57,'Ziyaretler'!F:F,"Sipariş alındı")=0,"",_xlfn.MAXIFS('Ziyaretler'!A:A,'Ziyaretler'!C:C,A57,'Ziyaretler'!F:F,"Sipariş alındı")))</f>
        <v/>
      </c>
      <c r="H57" s="11">
        <f>IF(A57="","",SUMIFS('Ziyaretler'!G:G,'Ziyaretler'!C:C,A57,'Ziyaretler'!A:A,"&gt;="&amp;DATE(YEAR(TODAY()),1,1)))</f>
        <v/>
      </c>
      <c r="I57" s="7">
        <f>IF(A57="","",IF(E57="","Hiç görüşülmedi",IF(AND(D57&lt;&gt;"",F57&gt;D57),"Ziyaret gecikti ("&amp;F57-D57&amp;" gün)","")))</f>
        <v/>
      </c>
    </row>
    <row r="58">
      <c r="E58" s="9">
        <f>IF(A58="","",IF(COUNTIF('Ziyaretler'!C:C,A58)=0,"",_xlfn.MAXIFS('Ziyaretler'!A:A,'Ziyaretler'!C:C,A58)))</f>
        <v/>
      </c>
      <c r="F58" s="10">
        <f>IF(E58="","",TODAY()-E58)</f>
        <v/>
      </c>
      <c r="G58" s="9">
        <f>IF(A58="","",IF(COUNTIFS('Ziyaretler'!C:C,A58,'Ziyaretler'!F:F,"Sipariş alındı")=0,"",_xlfn.MAXIFS('Ziyaretler'!A:A,'Ziyaretler'!C:C,A58,'Ziyaretler'!F:F,"Sipariş alındı")))</f>
        <v/>
      </c>
      <c r="H58" s="11">
        <f>IF(A58="","",SUMIFS('Ziyaretler'!G:G,'Ziyaretler'!C:C,A58,'Ziyaretler'!A:A,"&gt;="&amp;DATE(YEAR(TODAY()),1,1)))</f>
        <v/>
      </c>
      <c r="I58" s="7">
        <f>IF(A58="","",IF(E58="","Hiç görüşülmedi",IF(AND(D58&lt;&gt;"",F58&gt;D58),"Ziyaret gecikti ("&amp;F58-D58&amp;" gün)","")))</f>
        <v/>
      </c>
    </row>
    <row r="59">
      <c r="E59" s="9">
        <f>IF(A59="","",IF(COUNTIF('Ziyaretler'!C:C,A59)=0,"",_xlfn.MAXIFS('Ziyaretler'!A:A,'Ziyaretler'!C:C,A59)))</f>
        <v/>
      </c>
      <c r="F59" s="10">
        <f>IF(E59="","",TODAY()-E59)</f>
        <v/>
      </c>
      <c r="G59" s="9">
        <f>IF(A59="","",IF(COUNTIFS('Ziyaretler'!C:C,A59,'Ziyaretler'!F:F,"Sipariş alındı")=0,"",_xlfn.MAXIFS('Ziyaretler'!A:A,'Ziyaretler'!C:C,A59,'Ziyaretler'!F:F,"Sipariş alındı")))</f>
        <v/>
      </c>
      <c r="H59" s="11">
        <f>IF(A59="","",SUMIFS('Ziyaretler'!G:G,'Ziyaretler'!C:C,A59,'Ziyaretler'!A:A,"&gt;="&amp;DATE(YEAR(TODAY()),1,1)))</f>
        <v/>
      </c>
      <c r="I59" s="7">
        <f>IF(A59="","",IF(E59="","Hiç görüşülmedi",IF(AND(D59&lt;&gt;"",F59&gt;D59),"Ziyaret gecikti ("&amp;F59-D59&amp;" gün)","")))</f>
        <v/>
      </c>
    </row>
    <row r="60">
      <c r="E60" s="9">
        <f>IF(A60="","",IF(COUNTIF('Ziyaretler'!C:C,A60)=0,"",_xlfn.MAXIFS('Ziyaretler'!A:A,'Ziyaretler'!C:C,A60)))</f>
        <v/>
      </c>
      <c r="F60" s="10">
        <f>IF(E60="","",TODAY()-E60)</f>
        <v/>
      </c>
      <c r="G60" s="9">
        <f>IF(A60="","",IF(COUNTIFS('Ziyaretler'!C:C,A60,'Ziyaretler'!F:F,"Sipariş alındı")=0,"",_xlfn.MAXIFS('Ziyaretler'!A:A,'Ziyaretler'!C:C,A60,'Ziyaretler'!F:F,"Sipariş alındı")))</f>
        <v/>
      </c>
      <c r="H60" s="11">
        <f>IF(A60="","",SUMIFS('Ziyaretler'!G:G,'Ziyaretler'!C:C,A60,'Ziyaretler'!A:A,"&gt;="&amp;DATE(YEAR(TODAY()),1,1)))</f>
        <v/>
      </c>
      <c r="I60" s="7">
        <f>IF(A60="","",IF(E60="","Hiç görüşülmedi",IF(AND(D60&lt;&gt;"",F60&gt;D60),"Ziyaret gecikti ("&amp;F60-D60&amp;" gün)","")))</f>
        <v/>
      </c>
    </row>
    <row r="61">
      <c r="E61" s="9">
        <f>IF(A61="","",IF(COUNTIF('Ziyaretler'!C:C,A61)=0,"",_xlfn.MAXIFS('Ziyaretler'!A:A,'Ziyaretler'!C:C,A61)))</f>
        <v/>
      </c>
      <c r="F61" s="10">
        <f>IF(E61="","",TODAY()-E61)</f>
        <v/>
      </c>
      <c r="G61" s="9">
        <f>IF(A61="","",IF(COUNTIFS('Ziyaretler'!C:C,A61,'Ziyaretler'!F:F,"Sipariş alındı")=0,"",_xlfn.MAXIFS('Ziyaretler'!A:A,'Ziyaretler'!C:C,A61,'Ziyaretler'!F:F,"Sipariş alındı")))</f>
        <v/>
      </c>
      <c r="H61" s="11">
        <f>IF(A61="","",SUMIFS('Ziyaretler'!G:G,'Ziyaretler'!C:C,A61,'Ziyaretler'!A:A,"&gt;="&amp;DATE(YEAR(TODAY()),1,1)))</f>
        <v/>
      </c>
      <c r="I61" s="7">
        <f>IF(A61="","",IF(E61="","Hiç görüşülmedi",IF(AND(D61&lt;&gt;"",F61&gt;D61),"Ziyaret gecikti ("&amp;F61-D61&amp;" gün)","")))</f>
        <v/>
      </c>
    </row>
    <row r="62">
      <c r="E62" s="9">
        <f>IF(A62="","",IF(COUNTIF('Ziyaretler'!C:C,A62)=0,"",_xlfn.MAXIFS('Ziyaretler'!A:A,'Ziyaretler'!C:C,A62)))</f>
        <v/>
      </c>
      <c r="F62" s="10">
        <f>IF(E62="","",TODAY()-E62)</f>
        <v/>
      </c>
      <c r="G62" s="9">
        <f>IF(A62="","",IF(COUNTIFS('Ziyaretler'!C:C,A62,'Ziyaretler'!F:F,"Sipariş alındı")=0,"",_xlfn.MAXIFS('Ziyaretler'!A:A,'Ziyaretler'!C:C,A62,'Ziyaretler'!F:F,"Sipariş alındı")))</f>
        <v/>
      </c>
      <c r="H62" s="11">
        <f>IF(A62="","",SUMIFS('Ziyaretler'!G:G,'Ziyaretler'!C:C,A62,'Ziyaretler'!A:A,"&gt;="&amp;DATE(YEAR(TODAY()),1,1)))</f>
        <v/>
      </c>
      <c r="I62" s="7">
        <f>IF(A62="","",IF(E62="","Hiç görüşülmedi",IF(AND(D62&lt;&gt;"",F62&gt;D62),"Ziyaret gecikti ("&amp;F62-D62&amp;" gün)","")))</f>
        <v/>
      </c>
    </row>
    <row r="63">
      <c r="E63" s="9">
        <f>IF(A63="","",IF(COUNTIF('Ziyaretler'!C:C,A63)=0,"",_xlfn.MAXIFS('Ziyaretler'!A:A,'Ziyaretler'!C:C,A63)))</f>
        <v/>
      </c>
      <c r="F63" s="10">
        <f>IF(E63="","",TODAY()-E63)</f>
        <v/>
      </c>
      <c r="G63" s="9">
        <f>IF(A63="","",IF(COUNTIFS('Ziyaretler'!C:C,A63,'Ziyaretler'!F:F,"Sipariş alındı")=0,"",_xlfn.MAXIFS('Ziyaretler'!A:A,'Ziyaretler'!C:C,A63,'Ziyaretler'!F:F,"Sipariş alındı")))</f>
        <v/>
      </c>
      <c r="H63" s="11">
        <f>IF(A63="","",SUMIFS('Ziyaretler'!G:G,'Ziyaretler'!C:C,A63,'Ziyaretler'!A:A,"&gt;="&amp;DATE(YEAR(TODAY()),1,1)))</f>
        <v/>
      </c>
      <c r="I63" s="7">
        <f>IF(A63="","",IF(E63="","Hiç görüşülmedi",IF(AND(D63&lt;&gt;"",F63&gt;D63),"Ziyaret gecikti ("&amp;F63-D63&amp;" gün)","")))</f>
        <v/>
      </c>
    </row>
    <row r="64">
      <c r="E64" s="9">
        <f>IF(A64="","",IF(COUNTIF('Ziyaretler'!C:C,A64)=0,"",_xlfn.MAXIFS('Ziyaretler'!A:A,'Ziyaretler'!C:C,A64)))</f>
        <v/>
      </c>
      <c r="F64" s="10">
        <f>IF(E64="","",TODAY()-E64)</f>
        <v/>
      </c>
      <c r="G64" s="9">
        <f>IF(A64="","",IF(COUNTIFS('Ziyaretler'!C:C,A64,'Ziyaretler'!F:F,"Sipariş alındı")=0,"",_xlfn.MAXIFS('Ziyaretler'!A:A,'Ziyaretler'!C:C,A64,'Ziyaretler'!F:F,"Sipariş alındı")))</f>
        <v/>
      </c>
      <c r="H64" s="11">
        <f>IF(A64="","",SUMIFS('Ziyaretler'!G:G,'Ziyaretler'!C:C,A64,'Ziyaretler'!A:A,"&gt;="&amp;DATE(YEAR(TODAY()),1,1)))</f>
        <v/>
      </c>
      <c r="I64" s="7">
        <f>IF(A64="","",IF(E64="","Hiç görüşülmedi",IF(AND(D64&lt;&gt;"",F64&gt;D64),"Ziyaret gecikti ("&amp;F64-D64&amp;" gün)","")))</f>
        <v/>
      </c>
    </row>
    <row r="65">
      <c r="E65" s="9">
        <f>IF(A65="","",IF(COUNTIF('Ziyaretler'!C:C,A65)=0,"",_xlfn.MAXIFS('Ziyaretler'!A:A,'Ziyaretler'!C:C,A65)))</f>
        <v/>
      </c>
      <c r="F65" s="10">
        <f>IF(E65="","",TODAY()-E65)</f>
        <v/>
      </c>
      <c r="G65" s="9">
        <f>IF(A65="","",IF(COUNTIFS('Ziyaretler'!C:C,A65,'Ziyaretler'!F:F,"Sipariş alındı")=0,"",_xlfn.MAXIFS('Ziyaretler'!A:A,'Ziyaretler'!C:C,A65,'Ziyaretler'!F:F,"Sipariş alındı")))</f>
        <v/>
      </c>
      <c r="H65" s="11">
        <f>IF(A65="","",SUMIFS('Ziyaretler'!G:G,'Ziyaretler'!C:C,A65,'Ziyaretler'!A:A,"&gt;="&amp;DATE(YEAR(TODAY()),1,1)))</f>
        <v/>
      </c>
      <c r="I65" s="7">
        <f>IF(A65="","",IF(E65="","Hiç görüşülmedi",IF(AND(D65&lt;&gt;"",F65&gt;D65),"Ziyaret gecikti ("&amp;F65-D65&amp;" gün)","")))</f>
        <v/>
      </c>
    </row>
    <row r="66">
      <c r="E66" s="9">
        <f>IF(A66="","",IF(COUNTIF('Ziyaretler'!C:C,A66)=0,"",_xlfn.MAXIFS('Ziyaretler'!A:A,'Ziyaretler'!C:C,A66)))</f>
        <v/>
      </c>
      <c r="F66" s="10">
        <f>IF(E66="","",TODAY()-E66)</f>
        <v/>
      </c>
      <c r="G66" s="9">
        <f>IF(A66="","",IF(COUNTIFS('Ziyaretler'!C:C,A66,'Ziyaretler'!F:F,"Sipariş alındı")=0,"",_xlfn.MAXIFS('Ziyaretler'!A:A,'Ziyaretler'!C:C,A66,'Ziyaretler'!F:F,"Sipariş alındı")))</f>
        <v/>
      </c>
      <c r="H66" s="11">
        <f>IF(A66="","",SUMIFS('Ziyaretler'!G:G,'Ziyaretler'!C:C,A66,'Ziyaretler'!A:A,"&gt;="&amp;DATE(YEAR(TODAY()),1,1)))</f>
        <v/>
      </c>
      <c r="I66" s="7">
        <f>IF(A66="","",IF(E66="","Hiç görüşülmedi",IF(AND(D66&lt;&gt;"",F66&gt;D66),"Ziyaret gecikti ("&amp;F66-D66&amp;" gün)","")))</f>
        <v/>
      </c>
    </row>
    <row r="67">
      <c r="E67" s="9">
        <f>IF(A67="","",IF(COUNTIF('Ziyaretler'!C:C,A67)=0,"",_xlfn.MAXIFS('Ziyaretler'!A:A,'Ziyaretler'!C:C,A67)))</f>
        <v/>
      </c>
      <c r="F67" s="10">
        <f>IF(E67="","",TODAY()-E67)</f>
        <v/>
      </c>
      <c r="G67" s="9">
        <f>IF(A67="","",IF(COUNTIFS('Ziyaretler'!C:C,A67,'Ziyaretler'!F:F,"Sipariş alındı")=0,"",_xlfn.MAXIFS('Ziyaretler'!A:A,'Ziyaretler'!C:C,A67,'Ziyaretler'!F:F,"Sipariş alındı")))</f>
        <v/>
      </c>
      <c r="H67" s="11">
        <f>IF(A67="","",SUMIFS('Ziyaretler'!G:G,'Ziyaretler'!C:C,A67,'Ziyaretler'!A:A,"&gt;="&amp;DATE(YEAR(TODAY()),1,1)))</f>
        <v/>
      </c>
      <c r="I67" s="7">
        <f>IF(A67="","",IF(E67="","Hiç görüşülmedi",IF(AND(D67&lt;&gt;"",F67&gt;D67),"Ziyaret gecikti ("&amp;F67-D67&amp;" gün)","")))</f>
        <v/>
      </c>
    </row>
    <row r="68">
      <c r="E68" s="9">
        <f>IF(A68="","",IF(COUNTIF('Ziyaretler'!C:C,A68)=0,"",_xlfn.MAXIFS('Ziyaretler'!A:A,'Ziyaretler'!C:C,A68)))</f>
        <v/>
      </c>
      <c r="F68" s="10">
        <f>IF(E68="","",TODAY()-E68)</f>
        <v/>
      </c>
      <c r="G68" s="9">
        <f>IF(A68="","",IF(COUNTIFS('Ziyaretler'!C:C,A68,'Ziyaretler'!F:F,"Sipariş alındı")=0,"",_xlfn.MAXIFS('Ziyaretler'!A:A,'Ziyaretler'!C:C,A68,'Ziyaretler'!F:F,"Sipariş alındı")))</f>
        <v/>
      </c>
      <c r="H68" s="11">
        <f>IF(A68="","",SUMIFS('Ziyaretler'!G:G,'Ziyaretler'!C:C,A68,'Ziyaretler'!A:A,"&gt;="&amp;DATE(YEAR(TODAY()),1,1)))</f>
        <v/>
      </c>
      <c r="I68" s="7">
        <f>IF(A68="","",IF(E68="","Hiç görüşülmedi",IF(AND(D68&lt;&gt;"",F68&gt;D68),"Ziyaret gecikti ("&amp;F68-D68&amp;" gün)","")))</f>
        <v/>
      </c>
    </row>
    <row r="69">
      <c r="E69" s="9">
        <f>IF(A69="","",IF(COUNTIF('Ziyaretler'!C:C,A69)=0,"",_xlfn.MAXIFS('Ziyaretler'!A:A,'Ziyaretler'!C:C,A69)))</f>
        <v/>
      </c>
      <c r="F69" s="10">
        <f>IF(E69="","",TODAY()-E69)</f>
        <v/>
      </c>
      <c r="G69" s="9">
        <f>IF(A69="","",IF(COUNTIFS('Ziyaretler'!C:C,A69,'Ziyaretler'!F:F,"Sipariş alındı")=0,"",_xlfn.MAXIFS('Ziyaretler'!A:A,'Ziyaretler'!C:C,A69,'Ziyaretler'!F:F,"Sipariş alındı")))</f>
        <v/>
      </c>
      <c r="H69" s="11">
        <f>IF(A69="","",SUMIFS('Ziyaretler'!G:G,'Ziyaretler'!C:C,A69,'Ziyaretler'!A:A,"&gt;="&amp;DATE(YEAR(TODAY()),1,1)))</f>
        <v/>
      </c>
      <c r="I69" s="7">
        <f>IF(A69="","",IF(E69="","Hiç görüşülmedi",IF(AND(D69&lt;&gt;"",F69&gt;D69),"Ziyaret gecikti ("&amp;F69-D69&amp;" gün)","")))</f>
        <v/>
      </c>
    </row>
    <row r="70">
      <c r="E70" s="9">
        <f>IF(A70="","",IF(COUNTIF('Ziyaretler'!C:C,A70)=0,"",_xlfn.MAXIFS('Ziyaretler'!A:A,'Ziyaretler'!C:C,A70)))</f>
        <v/>
      </c>
      <c r="F70" s="10">
        <f>IF(E70="","",TODAY()-E70)</f>
        <v/>
      </c>
      <c r="G70" s="9">
        <f>IF(A70="","",IF(COUNTIFS('Ziyaretler'!C:C,A70,'Ziyaretler'!F:F,"Sipariş alındı")=0,"",_xlfn.MAXIFS('Ziyaretler'!A:A,'Ziyaretler'!C:C,A70,'Ziyaretler'!F:F,"Sipariş alındı")))</f>
        <v/>
      </c>
      <c r="H70" s="11">
        <f>IF(A70="","",SUMIFS('Ziyaretler'!G:G,'Ziyaretler'!C:C,A70,'Ziyaretler'!A:A,"&gt;="&amp;DATE(YEAR(TODAY()),1,1)))</f>
        <v/>
      </c>
      <c r="I70" s="7">
        <f>IF(A70="","",IF(E70="","Hiç görüşülmedi",IF(AND(D70&lt;&gt;"",F70&gt;D70),"Ziyaret gecikti ("&amp;F70-D70&amp;" gün)","")))</f>
        <v/>
      </c>
    </row>
    <row r="71">
      <c r="E71" s="9">
        <f>IF(A71="","",IF(COUNTIF('Ziyaretler'!C:C,A71)=0,"",_xlfn.MAXIFS('Ziyaretler'!A:A,'Ziyaretler'!C:C,A71)))</f>
        <v/>
      </c>
      <c r="F71" s="10">
        <f>IF(E71="","",TODAY()-E71)</f>
        <v/>
      </c>
      <c r="G71" s="9">
        <f>IF(A71="","",IF(COUNTIFS('Ziyaretler'!C:C,A71,'Ziyaretler'!F:F,"Sipariş alındı")=0,"",_xlfn.MAXIFS('Ziyaretler'!A:A,'Ziyaretler'!C:C,A71,'Ziyaretler'!F:F,"Sipariş alındı")))</f>
        <v/>
      </c>
      <c r="H71" s="11">
        <f>IF(A71="","",SUMIFS('Ziyaretler'!G:G,'Ziyaretler'!C:C,A71,'Ziyaretler'!A:A,"&gt;="&amp;DATE(YEAR(TODAY()),1,1)))</f>
        <v/>
      </c>
      <c r="I71" s="7">
        <f>IF(A71="","",IF(E71="","Hiç görüşülmedi",IF(AND(D71&lt;&gt;"",F71&gt;D71),"Ziyaret gecikti ("&amp;F71-D71&amp;" gün)","")))</f>
        <v/>
      </c>
    </row>
    <row r="72">
      <c r="E72" s="9">
        <f>IF(A72="","",IF(COUNTIF('Ziyaretler'!C:C,A72)=0,"",_xlfn.MAXIFS('Ziyaretler'!A:A,'Ziyaretler'!C:C,A72)))</f>
        <v/>
      </c>
      <c r="F72" s="10">
        <f>IF(E72="","",TODAY()-E72)</f>
        <v/>
      </c>
      <c r="G72" s="9">
        <f>IF(A72="","",IF(COUNTIFS('Ziyaretler'!C:C,A72,'Ziyaretler'!F:F,"Sipariş alındı")=0,"",_xlfn.MAXIFS('Ziyaretler'!A:A,'Ziyaretler'!C:C,A72,'Ziyaretler'!F:F,"Sipariş alındı")))</f>
        <v/>
      </c>
      <c r="H72" s="11">
        <f>IF(A72="","",SUMIFS('Ziyaretler'!G:G,'Ziyaretler'!C:C,A72,'Ziyaretler'!A:A,"&gt;="&amp;DATE(YEAR(TODAY()),1,1)))</f>
        <v/>
      </c>
      <c r="I72" s="7">
        <f>IF(A72="","",IF(E72="","Hiç görüşülmedi",IF(AND(D72&lt;&gt;"",F72&gt;D72),"Ziyaret gecikti ("&amp;F72-D72&amp;" gün)","")))</f>
        <v/>
      </c>
    </row>
    <row r="73">
      <c r="E73" s="9">
        <f>IF(A73="","",IF(COUNTIF('Ziyaretler'!C:C,A73)=0,"",_xlfn.MAXIFS('Ziyaretler'!A:A,'Ziyaretler'!C:C,A73)))</f>
        <v/>
      </c>
      <c r="F73" s="10">
        <f>IF(E73="","",TODAY()-E73)</f>
        <v/>
      </c>
      <c r="G73" s="9">
        <f>IF(A73="","",IF(COUNTIFS('Ziyaretler'!C:C,A73,'Ziyaretler'!F:F,"Sipariş alındı")=0,"",_xlfn.MAXIFS('Ziyaretler'!A:A,'Ziyaretler'!C:C,A73,'Ziyaretler'!F:F,"Sipariş alındı")))</f>
        <v/>
      </c>
      <c r="H73" s="11">
        <f>IF(A73="","",SUMIFS('Ziyaretler'!G:G,'Ziyaretler'!C:C,A73,'Ziyaretler'!A:A,"&gt;="&amp;DATE(YEAR(TODAY()),1,1)))</f>
        <v/>
      </c>
      <c r="I73" s="7">
        <f>IF(A73="","",IF(E73="","Hiç görüşülmedi",IF(AND(D73&lt;&gt;"",F73&gt;D73),"Ziyaret gecikti ("&amp;F73-D73&amp;" gün)","")))</f>
        <v/>
      </c>
    </row>
    <row r="74">
      <c r="E74" s="9">
        <f>IF(A74="","",IF(COUNTIF('Ziyaretler'!C:C,A74)=0,"",_xlfn.MAXIFS('Ziyaretler'!A:A,'Ziyaretler'!C:C,A74)))</f>
        <v/>
      </c>
      <c r="F74" s="10">
        <f>IF(E74="","",TODAY()-E74)</f>
        <v/>
      </c>
      <c r="G74" s="9">
        <f>IF(A74="","",IF(COUNTIFS('Ziyaretler'!C:C,A74,'Ziyaretler'!F:F,"Sipariş alındı")=0,"",_xlfn.MAXIFS('Ziyaretler'!A:A,'Ziyaretler'!C:C,A74,'Ziyaretler'!F:F,"Sipariş alındı")))</f>
        <v/>
      </c>
      <c r="H74" s="11">
        <f>IF(A74="","",SUMIFS('Ziyaretler'!G:G,'Ziyaretler'!C:C,A74,'Ziyaretler'!A:A,"&gt;="&amp;DATE(YEAR(TODAY()),1,1)))</f>
        <v/>
      </c>
      <c r="I74" s="7">
        <f>IF(A74="","",IF(E74="","Hiç görüşülmedi",IF(AND(D74&lt;&gt;"",F74&gt;D74),"Ziyaret gecikti ("&amp;F74-D74&amp;" gün)","")))</f>
        <v/>
      </c>
    </row>
    <row r="75">
      <c r="E75" s="9">
        <f>IF(A75="","",IF(COUNTIF('Ziyaretler'!C:C,A75)=0,"",_xlfn.MAXIFS('Ziyaretler'!A:A,'Ziyaretler'!C:C,A75)))</f>
        <v/>
      </c>
      <c r="F75" s="10">
        <f>IF(E75="","",TODAY()-E75)</f>
        <v/>
      </c>
      <c r="G75" s="9">
        <f>IF(A75="","",IF(COUNTIFS('Ziyaretler'!C:C,A75,'Ziyaretler'!F:F,"Sipariş alındı")=0,"",_xlfn.MAXIFS('Ziyaretler'!A:A,'Ziyaretler'!C:C,A75,'Ziyaretler'!F:F,"Sipariş alındı")))</f>
        <v/>
      </c>
      <c r="H75" s="11">
        <f>IF(A75="","",SUMIFS('Ziyaretler'!G:G,'Ziyaretler'!C:C,A75,'Ziyaretler'!A:A,"&gt;="&amp;DATE(YEAR(TODAY()),1,1)))</f>
        <v/>
      </c>
      <c r="I75" s="7">
        <f>IF(A75="","",IF(E75="","Hiç görüşülmedi",IF(AND(D75&lt;&gt;"",F75&gt;D75),"Ziyaret gecikti ("&amp;F75-D75&amp;" gün)","")))</f>
        <v/>
      </c>
    </row>
    <row r="76">
      <c r="E76" s="9">
        <f>IF(A76="","",IF(COUNTIF('Ziyaretler'!C:C,A76)=0,"",_xlfn.MAXIFS('Ziyaretler'!A:A,'Ziyaretler'!C:C,A76)))</f>
        <v/>
      </c>
      <c r="F76" s="10">
        <f>IF(E76="","",TODAY()-E76)</f>
        <v/>
      </c>
      <c r="G76" s="9">
        <f>IF(A76="","",IF(COUNTIFS('Ziyaretler'!C:C,A76,'Ziyaretler'!F:F,"Sipariş alındı")=0,"",_xlfn.MAXIFS('Ziyaretler'!A:A,'Ziyaretler'!C:C,A76,'Ziyaretler'!F:F,"Sipariş alındı")))</f>
        <v/>
      </c>
      <c r="H76" s="11">
        <f>IF(A76="","",SUMIFS('Ziyaretler'!G:G,'Ziyaretler'!C:C,A76,'Ziyaretler'!A:A,"&gt;="&amp;DATE(YEAR(TODAY()),1,1)))</f>
        <v/>
      </c>
      <c r="I76" s="7">
        <f>IF(A76="","",IF(E76="","Hiç görüşülmedi",IF(AND(D76&lt;&gt;"",F76&gt;D76),"Ziyaret gecikti ("&amp;F76-D76&amp;" gün)","")))</f>
        <v/>
      </c>
    </row>
    <row r="77">
      <c r="E77" s="9">
        <f>IF(A77="","",IF(COUNTIF('Ziyaretler'!C:C,A77)=0,"",_xlfn.MAXIFS('Ziyaretler'!A:A,'Ziyaretler'!C:C,A77)))</f>
        <v/>
      </c>
      <c r="F77" s="10">
        <f>IF(E77="","",TODAY()-E77)</f>
        <v/>
      </c>
      <c r="G77" s="9">
        <f>IF(A77="","",IF(COUNTIFS('Ziyaretler'!C:C,A77,'Ziyaretler'!F:F,"Sipariş alındı")=0,"",_xlfn.MAXIFS('Ziyaretler'!A:A,'Ziyaretler'!C:C,A77,'Ziyaretler'!F:F,"Sipariş alındı")))</f>
        <v/>
      </c>
      <c r="H77" s="11">
        <f>IF(A77="","",SUMIFS('Ziyaretler'!G:G,'Ziyaretler'!C:C,A77,'Ziyaretler'!A:A,"&gt;="&amp;DATE(YEAR(TODAY()),1,1)))</f>
        <v/>
      </c>
      <c r="I77" s="7">
        <f>IF(A77="","",IF(E77="","Hiç görüşülmedi",IF(AND(D77&lt;&gt;"",F77&gt;D77),"Ziyaret gecikti ("&amp;F77-D77&amp;" gün)","")))</f>
        <v/>
      </c>
    </row>
    <row r="78">
      <c r="E78" s="9">
        <f>IF(A78="","",IF(COUNTIF('Ziyaretler'!C:C,A78)=0,"",_xlfn.MAXIFS('Ziyaretler'!A:A,'Ziyaretler'!C:C,A78)))</f>
        <v/>
      </c>
      <c r="F78" s="10">
        <f>IF(E78="","",TODAY()-E78)</f>
        <v/>
      </c>
      <c r="G78" s="9">
        <f>IF(A78="","",IF(COUNTIFS('Ziyaretler'!C:C,A78,'Ziyaretler'!F:F,"Sipariş alındı")=0,"",_xlfn.MAXIFS('Ziyaretler'!A:A,'Ziyaretler'!C:C,A78,'Ziyaretler'!F:F,"Sipariş alındı")))</f>
        <v/>
      </c>
      <c r="H78" s="11">
        <f>IF(A78="","",SUMIFS('Ziyaretler'!G:G,'Ziyaretler'!C:C,A78,'Ziyaretler'!A:A,"&gt;="&amp;DATE(YEAR(TODAY()),1,1)))</f>
        <v/>
      </c>
      <c r="I78" s="7">
        <f>IF(A78="","",IF(E78="","Hiç görüşülmedi",IF(AND(D78&lt;&gt;"",F78&gt;D78),"Ziyaret gecikti ("&amp;F78-D78&amp;" gün)","")))</f>
        <v/>
      </c>
    </row>
    <row r="79">
      <c r="E79" s="9">
        <f>IF(A79="","",IF(COUNTIF('Ziyaretler'!C:C,A79)=0,"",_xlfn.MAXIFS('Ziyaretler'!A:A,'Ziyaretler'!C:C,A79)))</f>
        <v/>
      </c>
      <c r="F79" s="10">
        <f>IF(E79="","",TODAY()-E79)</f>
        <v/>
      </c>
      <c r="G79" s="9">
        <f>IF(A79="","",IF(COUNTIFS('Ziyaretler'!C:C,A79,'Ziyaretler'!F:F,"Sipariş alındı")=0,"",_xlfn.MAXIFS('Ziyaretler'!A:A,'Ziyaretler'!C:C,A79,'Ziyaretler'!F:F,"Sipariş alındı")))</f>
        <v/>
      </c>
      <c r="H79" s="11">
        <f>IF(A79="","",SUMIFS('Ziyaretler'!G:G,'Ziyaretler'!C:C,A79,'Ziyaretler'!A:A,"&gt;="&amp;DATE(YEAR(TODAY()),1,1)))</f>
        <v/>
      </c>
      <c r="I79" s="7">
        <f>IF(A79="","",IF(E79="","Hiç görüşülmedi",IF(AND(D79&lt;&gt;"",F79&gt;D79),"Ziyaret gecikti ("&amp;F79-D79&amp;" gün)","")))</f>
        <v/>
      </c>
    </row>
    <row r="80">
      <c r="E80" s="9">
        <f>IF(A80="","",IF(COUNTIF('Ziyaretler'!C:C,A80)=0,"",_xlfn.MAXIFS('Ziyaretler'!A:A,'Ziyaretler'!C:C,A80)))</f>
        <v/>
      </c>
      <c r="F80" s="10">
        <f>IF(E80="","",TODAY()-E80)</f>
        <v/>
      </c>
      <c r="G80" s="9">
        <f>IF(A80="","",IF(COUNTIFS('Ziyaretler'!C:C,A80,'Ziyaretler'!F:F,"Sipariş alındı")=0,"",_xlfn.MAXIFS('Ziyaretler'!A:A,'Ziyaretler'!C:C,A80,'Ziyaretler'!F:F,"Sipariş alındı")))</f>
        <v/>
      </c>
      <c r="H80" s="11">
        <f>IF(A80="","",SUMIFS('Ziyaretler'!G:G,'Ziyaretler'!C:C,A80,'Ziyaretler'!A:A,"&gt;="&amp;DATE(YEAR(TODAY()),1,1)))</f>
        <v/>
      </c>
      <c r="I80" s="7">
        <f>IF(A80="","",IF(E80="","Hiç görüşülmedi",IF(AND(D80&lt;&gt;"",F80&gt;D80),"Ziyaret gecikti ("&amp;F80-D80&amp;" gün)","")))</f>
        <v/>
      </c>
    </row>
    <row r="81">
      <c r="E81" s="9">
        <f>IF(A81="","",IF(COUNTIF('Ziyaretler'!C:C,A81)=0,"",_xlfn.MAXIFS('Ziyaretler'!A:A,'Ziyaretler'!C:C,A81)))</f>
        <v/>
      </c>
      <c r="F81" s="10">
        <f>IF(E81="","",TODAY()-E81)</f>
        <v/>
      </c>
      <c r="G81" s="9">
        <f>IF(A81="","",IF(COUNTIFS('Ziyaretler'!C:C,A81,'Ziyaretler'!F:F,"Sipariş alındı")=0,"",_xlfn.MAXIFS('Ziyaretler'!A:A,'Ziyaretler'!C:C,A81,'Ziyaretler'!F:F,"Sipariş alındı")))</f>
        <v/>
      </c>
      <c r="H81" s="11">
        <f>IF(A81="","",SUMIFS('Ziyaretler'!G:G,'Ziyaretler'!C:C,A81,'Ziyaretler'!A:A,"&gt;="&amp;DATE(YEAR(TODAY()),1,1)))</f>
        <v/>
      </c>
      <c r="I81" s="7">
        <f>IF(A81="","",IF(E81="","Hiç görüşülmedi",IF(AND(D81&lt;&gt;"",F81&gt;D81),"Ziyaret gecikti ("&amp;F81-D81&amp;" gün)","")))</f>
        <v/>
      </c>
    </row>
    <row r="82">
      <c r="E82" s="9">
        <f>IF(A82="","",IF(COUNTIF('Ziyaretler'!C:C,A82)=0,"",_xlfn.MAXIFS('Ziyaretler'!A:A,'Ziyaretler'!C:C,A82)))</f>
        <v/>
      </c>
      <c r="F82" s="10">
        <f>IF(E82="","",TODAY()-E82)</f>
        <v/>
      </c>
      <c r="G82" s="9">
        <f>IF(A82="","",IF(COUNTIFS('Ziyaretler'!C:C,A82,'Ziyaretler'!F:F,"Sipariş alındı")=0,"",_xlfn.MAXIFS('Ziyaretler'!A:A,'Ziyaretler'!C:C,A82,'Ziyaretler'!F:F,"Sipariş alındı")))</f>
        <v/>
      </c>
      <c r="H82" s="11">
        <f>IF(A82="","",SUMIFS('Ziyaretler'!G:G,'Ziyaretler'!C:C,A82,'Ziyaretler'!A:A,"&gt;="&amp;DATE(YEAR(TODAY()),1,1)))</f>
        <v/>
      </c>
      <c r="I82" s="7">
        <f>IF(A82="","",IF(E82="","Hiç görüşülmedi",IF(AND(D82&lt;&gt;"",F82&gt;D82),"Ziyaret gecikti ("&amp;F82-D82&amp;" gün)","")))</f>
        <v/>
      </c>
    </row>
    <row r="83">
      <c r="E83" s="9">
        <f>IF(A83="","",IF(COUNTIF('Ziyaretler'!C:C,A83)=0,"",_xlfn.MAXIFS('Ziyaretler'!A:A,'Ziyaretler'!C:C,A83)))</f>
        <v/>
      </c>
      <c r="F83" s="10">
        <f>IF(E83="","",TODAY()-E83)</f>
        <v/>
      </c>
      <c r="G83" s="9">
        <f>IF(A83="","",IF(COUNTIFS('Ziyaretler'!C:C,A83,'Ziyaretler'!F:F,"Sipariş alındı")=0,"",_xlfn.MAXIFS('Ziyaretler'!A:A,'Ziyaretler'!C:C,A83,'Ziyaretler'!F:F,"Sipariş alındı")))</f>
        <v/>
      </c>
      <c r="H83" s="11">
        <f>IF(A83="","",SUMIFS('Ziyaretler'!G:G,'Ziyaretler'!C:C,A83,'Ziyaretler'!A:A,"&gt;="&amp;DATE(YEAR(TODAY()),1,1)))</f>
        <v/>
      </c>
      <c r="I83" s="7">
        <f>IF(A83="","",IF(E83="","Hiç görüşülmedi",IF(AND(D83&lt;&gt;"",F83&gt;D83),"Ziyaret gecikti ("&amp;F83-D83&amp;" gün)","")))</f>
        <v/>
      </c>
    </row>
    <row r="84">
      <c r="E84" s="9">
        <f>IF(A84="","",IF(COUNTIF('Ziyaretler'!C:C,A84)=0,"",_xlfn.MAXIFS('Ziyaretler'!A:A,'Ziyaretler'!C:C,A84)))</f>
        <v/>
      </c>
      <c r="F84" s="10">
        <f>IF(E84="","",TODAY()-E84)</f>
        <v/>
      </c>
      <c r="G84" s="9">
        <f>IF(A84="","",IF(COUNTIFS('Ziyaretler'!C:C,A84,'Ziyaretler'!F:F,"Sipariş alındı")=0,"",_xlfn.MAXIFS('Ziyaretler'!A:A,'Ziyaretler'!C:C,A84,'Ziyaretler'!F:F,"Sipariş alındı")))</f>
        <v/>
      </c>
      <c r="H84" s="11">
        <f>IF(A84="","",SUMIFS('Ziyaretler'!G:G,'Ziyaretler'!C:C,A84,'Ziyaretler'!A:A,"&gt;="&amp;DATE(YEAR(TODAY()),1,1)))</f>
        <v/>
      </c>
      <c r="I84" s="7">
        <f>IF(A84="","",IF(E84="","Hiç görüşülmedi",IF(AND(D84&lt;&gt;"",F84&gt;D84),"Ziyaret gecikti ("&amp;F84-D84&amp;" gün)","")))</f>
        <v/>
      </c>
    </row>
    <row r="85">
      <c r="E85" s="9">
        <f>IF(A85="","",IF(COUNTIF('Ziyaretler'!C:C,A85)=0,"",_xlfn.MAXIFS('Ziyaretler'!A:A,'Ziyaretler'!C:C,A85)))</f>
        <v/>
      </c>
      <c r="F85" s="10">
        <f>IF(E85="","",TODAY()-E85)</f>
        <v/>
      </c>
      <c r="G85" s="9">
        <f>IF(A85="","",IF(COUNTIFS('Ziyaretler'!C:C,A85,'Ziyaretler'!F:F,"Sipariş alındı")=0,"",_xlfn.MAXIFS('Ziyaretler'!A:A,'Ziyaretler'!C:C,A85,'Ziyaretler'!F:F,"Sipariş alındı")))</f>
        <v/>
      </c>
      <c r="H85" s="11">
        <f>IF(A85="","",SUMIFS('Ziyaretler'!G:G,'Ziyaretler'!C:C,A85,'Ziyaretler'!A:A,"&gt;="&amp;DATE(YEAR(TODAY()),1,1)))</f>
        <v/>
      </c>
      <c r="I85" s="7">
        <f>IF(A85="","",IF(E85="","Hiç görüşülmedi",IF(AND(D85&lt;&gt;"",F85&gt;D85),"Ziyaret gecikti ("&amp;F85-D85&amp;" gün)","")))</f>
        <v/>
      </c>
    </row>
    <row r="86">
      <c r="E86" s="9">
        <f>IF(A86="","",IF(COUNTIF('Ziyaretler'!C:C,A86)=0,"",_xlfn.MAXIFS('Ziyaretler'!A:A,'Ziyaretler'!C:C,A86)))</f>
        <v/>
      </c>
      <c r="F86" s="10">
        <f>IF(E86="","",TODAY()-E86)</f>
        <v/>
      </c>
      <c r="G86" s="9">
        <f>IF(A86="","",IF(COUNTIFS('Ziyaretler'!C:C,A86,'Ziyaretler'!F:F,"Sipariş alındı")=0,"",_xlfn.MAXIFS('Ziyaretler'!A:A,'Ziyaretler'!C:C,A86,'Ziyaretler'!F:F,"Sipariş alındı")))</f>
        <v/>
      </c>
      <c r="H86" s="11">
        <f>IF(A86="","",SUMIFS('Ziyaretler'!G:G,'Ziyaretler'!C:C,A86,'Ziyaretler'!A:A,"&gt;="&amp;DATE(YEAR(TODAY()),1,1)))</f>
        <v/>
      </c>
      <c r="I86" s="7">
        <f>IF(A86="","",IF(E86="","Hiç görüşülmedi",IF(AND(D86&lt;&gt;"",F86&gt;D86),"Ziyaret gecikti ("&amp;F86-D86&amp;" gün)","")))</f>
        <v/>
      </c>
    </row>
    <row r="87">
      <c r="E87" s="9">
        <f>IF(A87="","",IF(COUNTIF('Ziyaretler'!C:C,A87)=0,"",_xlfn.MAXIFS('Ziyaretler'!A:A,'Ziyaretler'!C:C,A87)))</f>
        <v/>
      </c>
      <c r="F87" s="10">
        <f>IF(E87="","",TODAY()-E87)</f>
        <v/>
      </c>
      <c r="G87" s="9">
        <f>IF(A87="","",IF(COUNTIFS('Ziyaretler'!C:C,A87,'Ziyaretler'!F:F,"Sipariş alındı")=0,"",_xlfn.MAXIFS('Ziyaretler'!A:A,'Ziyaretler'!C:C,A87,'Ziyaretler'!F:F,"Sipariş alındı")))</f>
        <v/>
      </c>
      <c r="H87" s="11">
        <f>IF(A87="","",SUMIFS('Ziyaretler'!G:G,'Ziyaretler'!C:C,A87,'Ziyaretler'!A:A,"&gt;="&amp;DATE(YEAR(TODAY()),1,1)))</f>
        <v/>
      </c>
      <c r="I87" s="7">
        <f>IF(A87="","",IF(E87="","Hiç görüşülmedi",IF(AND(D87&lt;&gt;"",F87&gt;D87),"Ziyaret gecikti ("&amp;F87-D87&amp;" gün)","")))</f>
        <v/>
      </c>
    </row>
    <row r="88">
      <c r="E88" s="9">
        <f>IF(A88="","",IF(COUNTIF('Ziyaretler'!C:C,A88)=0,"",_xlfn.MAXIFS('Ziyaretler'!A:A,'Ziyaretler'!C:C,A88)))</f>
        <v/>
      </c>
      <c r="F88" s="10">
        <f>IF(E88="","",TODAY()-E88)</f>
        <v/>
      </c>
      <c r="G88" s="9">
        <f>IF(A88="","",IF(COUNTIFS('Ziyaretler'!C:C,A88,'Ziyaretler'!F:F,"Sipariş alındı")=0,"",_xlfn.MAXIFS('Ziyaretler'!A:A,'Ziyaretler'!C:C,A88,'Ziyaretler'!F:F,"Sipariş alındı")))</f>
        <v/>
      </c>
      <c r="H88" s="11">
        <f>IF(A88="","",SUMIFS('Ziyaretler'!G:G,'Ziyaretler'!C:C,A88,'Ziyaretler'!A:A,"&gt;="&amp;DATE(YEAR(TODAY()),1,1)))</f>
        <v/>
      </c>
      <c r="I88" s="7">
        <f>IF(A88="","",IF(E88="","Hiç görüşülmedi",IF(AND(D88&lt;&gt;"",F88&gt;D88),"Ziyaret gecikti ("&amp;F88-D88&amp;" gün)","")))</f>
        <v/>
      </c>
    </row>
    <row r="89">
      <c r="E89" s="9">
        <f>IF(A89="","",IF(COUNTIF('Ziyaretler'!C:C,A89)=0,"",_xlfn.MAXIFS('Ziyaretler'!A:A,'Ziyaretler'!C:C,A89)))</f>
        <v/>
      </c>
      <c r="F89" s="10">
        <f>IF(E89="","",TODAY()-E89)</f>
        <v/>
      </c>
      <c r="G89" s="9">
        <f>IF(A89="","",IF(COUNTIFS('Ziyaretler'!C:C,A89,'Ziyaretler'!F:F,"Sipariş alındı")=0,"",_xlfn.MAXIFS('Ziyaretler'!A:A,'Ziyaretler'!C:C,A89,'Ziyaretler'!F:F,"Sipariş alındı")))</f>
        <v/>
      </c>
      <c r="H89" s="11">
        <f>IF(A89="","",SUMIFS('Ziyaretler'!G:G,'Ziyaretler'!C:C,A89,'Ziyaretler'!A:A,"&gt;="&amp;DATE(YEAR(TODAY()),1,1)))</f>
        <v/>
      </c>
      <c r="I89" s="7">
        <f>IF(A89="","",IF(E89="","Hiç görüşülmedi",IF(AND(D89&lt;&gt;"",F89&gt;D89),"Ziyaret gecikti ("&amp;F89-D89&amp;" gün)","")))</f>
        <v/>
      </c>
    </row>
    <row r="90">
      <c r="E90" s="9">
        <f>IF(A90="","",IF(COUNTIF('Ziyaretler'!C:C,A90)=0,"",_xlfn.MAXIFS('Ziyaretler'!A:A,'Ziyaretler'!C:C,A90)))</f>
        <v/>
      </c>
      <c r="F90" s="10">
        <f>IF(E90="","",TODAY()-E90)</f>
        <v/>
      </c>
      <c r="G90" s="9">
        <f>IF(A90="","",IF(COUNTIFS('Ziyaretler'!C:C,A90,'Ziyaretler'!F:F,"Sipariş alındı")=0,"",_xlfn.MAXIFS('Ziyaretler'!A:A,'Ziyaretler'!C:C,A90,'Ziyaretler'!F:F,"Sipariş alındı")))</f>
        <v/>
      </c>
      <c r="H90" s="11">
        <f>IF(A90="","",SUMIFS('Ziyaretler'!G:G,'Ziyaretler'!C:C,A90,'Ziyaretler'!A:A,"&gt;="&amp;DATE(YEAR(TODAY()),1,1)))</f>
        <v/>
      </c>
      <c r="I90" s="7">
        <f>IF(A90="","",IF(E90="","Hiç görüşülmedi",IF(AND(D90&lt;&gt;"",F90&gt;D90),"Ziyaret gecikti ("&amp;F90-D90&amp;" gün)","")))</f>
        <v/>
      </c>
    </row>
    <row r="91">
      <c r="E91" s="9">
        <f>IF(A91="","",IF(COUNTIF('Ziyaretler'!C:C,A91)=0,"",_xlfn.MAXIFS('Ziyaretler'!A:A,'Ziyaretler'!C:C,A91)))</f>
        <v/>
      </c>
      <c r="F91" s="10">
        <f>IF(E91="","",TODAY()-E91)</f>
        <v/>
      </c>
      <c r="G91" s="9">
        <f>IF(A91="","",IF(COUNTIFS('Ziyaretler'!C:C,A91,'Ziyaretler'!F:F,"Sipariş alındı")=0,"",_xlfn.MAXIFS('Ziyaretler'!A:A,'Ziyaretler'!C:C,A91,'Ziyaretler'!F:F,"Sipariş alındı")))</f>
        <v/>
      </c>
      <c r="H91" s="11">
        <f>IF(A91="","",SUMIFS('Ziyaretler'!G:G,'Ziyaretler'!C:C,A91,'Ziyaretler'!A:A,"&gt;="&amp;DATE(YEAR(TODAY()),1,1)))</f>
        <v/>
      </c>
      <c r="I91" s="7">
        <f>IF(A91="","",IF(E91="","Hiç görüşülmedi",IF(AND(D91&lt;&gt;"",F91&gt;D91),"Ziyaret gecikti ("&amp;F91-D91&amp;" gün)","")))</f>
        <v/>
      </c>
    </row>
    <row r="92">
      <c r="E92" s="9">
        <f>IF(A92="","",IF(COUNTIF('Ziyaretler'!C:C,A92)=0,"",_xlfn.MAXIFS('Ziyaretler'!A:A,'Ziyaretler'!C:C,A92)))</f>
        <v/>
      </c>
      <c r="F92" s="10">
        <f>IF(E92="","",TODAY()-E92)</f>
        <v/>
      </c>
      <c r="G92" s="9">
        <f>IF(A92="","",IF(COUNTIFS('Ziyaretler'!C:C,A92,'Ziyaretler'!F:F,"Sipariş alındı")=0,"",_xlfn.MAXIFS('Ziyaretler'!A:A,'Ziyaretler'!C:C,A92,'Ziyaretler'!F:F,"Sipariş alındı")))</f>
        <v/>
      </c>
      <c r="H92" s="11">
        <f>IF(A92="","",SUMIFS('Ziyaretler'!G:G,'Ziyaretler'!C:C,A92,'Ziyaretler'!A:A,"&gt;="&amp;DATE(YEAR(TODAY()),1,1)))</f>
        <v/>
      </c>
      <c r="I92" s="7">
        <f>IF(A92="","",IF(E92="","Hiç görüşülmedi",IF(AND(D92&lt;&gt;"",F92&gt;D92),"Ziyaret gecikti ("&amp;F92-D92&amp;" gün)","")))</f>
        <v/>
      </c>
    </row>
    <row r="93">
      <c r="E93" s="9">
        <f>IF(A93="","",IF(COUNTIF('Ziyaretler'!C:C,A93)=0,"",_xlfn.MAXIFS('Ziyaretler'!A:A,'Ziyaretler'!C:C,A93)))</f>
        <v/>
      </c>
      <c r="F93" s="10">
        <f>IF(E93="","",TODAY()-E93)</f>
        <v/>
      </c>
      <c r="G93" s="9">
        <f>IF(A93="","",IF(COUNTIFS('Ziyaretler'!C:C,A93,'Ziyaretler'!F:F,"Sipariş alındı")=0,"",_xlfn.MAXIFS('Ziyaretler'!A:A,'Ziyaretler'!C:C,A93,'Ziyaretler'!F:F,"Sipariş alındı")))</f>
        <v/>
      </c>
      <c r="H93" s="11">
        <f>IF(A93="","",SUMIFS('Ziyaretler'!G:G,'Ziyaretler'!C:C,A93,'Ziyaretler'!A:A,"&gt;="&amp;DATE(YEAR(TODAY()),1,1)))</f>
        <v/>
      </c>
      <c r="I93" s="7">
        <f>IF(A93="","",IF(E93="","Hiç görüşülmedi",IF(AND(D93&lt;&gt;"",F93&gt;D93),"Ziyaret gecikti ("&amp;F93-D93&amp;" gün)","")))</f>
        <v/>
      </c>
    </row>
    <row r="94">
      <c r="E94" s="9">
        <f>IF(A94="","",IF(COUNTIF('Ziyaretler'!C:C,A94)=0,"",_xlfn.MAXIFS('Ziyaretler'!A:A,'Ziyaretler'!C:C,A94)))</f>
        <v/>
      </c>
      <c r="F94" s="10">
        <f>IF(E94="","",TODAY()-E94)</f>
        <v/>
      </c>
      <c r="G94" s="9">
        <f>IF(A94="","",IF(COUNTIFS('Ziyaretler'!C:C,A94,'Ziyaretler'!F:F,"Sipariş alındı")=0,"",_xlfn.MAXIFS('Ziyaretler'!A:A,'Ziyaretler'!C:C,A94,'Ziyaretler'!F:F,"Sipariş alındı")))</f>
        <v/>
      </c>
      <c r="H94" s="11">
        <f>IF(A94="","",SUMIFS('Ziyaretler'!G:G,'Ziyaretler'!C:C,A94,'Ziyaretler'!A:A,"&gt;="&amp;DATE(YEAR(TODAY()),1,1)))</f>
        <v/>
      </c>
      <c r="I94" s="7">
        <f>IF(A94="","",IF(E94="","Hiç görüşülmedi",IF(AND(D94&lt;&gt;"",F94&gt;D94),"Ziyaret gecikti ("&amp;F94-D94&amp;" gün)","")))</f>
        <v/>
      </c>
    </row>
    <row r="95">
      <c r="E95" s="9">
        <f>IF(A95="","",IF(COUNTIF('Ziyaretler'!C:C,A95)=0,"",_xlfn.MAXIFS('Ziyaretler'!A:A,'Ziyaretler'!C:C,A95)))</f>
        <v/>
      </c>
      <c r="F95" s="10">
        <f>IF(E95="","",TODAY()-E95)</f>
        <v/>
      </c>
      <c r="G95" s="9">
        <f>IF(A95="","",IF(COUNTIFS('Ziyaretler'!C:C,A95,'Ziyaretler'!F:F,"Sipariş alındı")=0,"",_xlfn.MAXIFS('Ziyaretler'!A:A,'Ziyaretler'!C:C,A95,'Ziyaretler'!F:F,"Sipariş alındı")))</f>
        <v/>
      </c>
      <c r="H95" s="11">
        <f>IF(A95="","",SUMIFS('Ziyaretler'!G:G,'Ziyaretler'!C:C,A95,'Ziyaretler'!A:A,"&gt;="&amp;DATE(YEAR(TODAY()),1,1)))</f>
        <v/>
      </c>
      <c r="I95" s="7">
        <f>IF(A95="","",IF(E95="","Hiç görüşülmedi",IF(AND(D95&lt;&gt;"",F95&gt;D95),"Ziyaret gecikti ("&amp;F95-D95&amp;" gün)","")))</f>
        <v/>
      </c>
    </row>
    <row r="96">
      <c r="E96" s="9">
        <f>IF(A96="","",IF(COUNTIF('Ziyaretler'!C:C,A96)=0,"",_xlfn.MAXIFS('Ziyaretler'!A:A,'Ziyaretler'!C:C,A96)))</f>
        <v/>
      </c>
      <c r="F96" s="10">
        <f>IF(E96="","",TODAY()-E96)</f>
        <v/>
      </c>
      <c r="G96" s="9">
        <f>IF(A96="","",IF(COUNTIFS('Ziyaretler'!C:C,A96,'Ziyaretler'!F:F,"Sipariş alındı")=0,"",_xlfn.MAXIFS('Ziyaretler'!A:A,'Ziyaretler'!C:C,A96,'Ziyaretler'!F:F,"Sipariş alındı")))</f>
        <v/>
      </c>
      <c r="H96" s="11">
        <f>IF(A96="","",SUMIFS('Ziyaretler'!G:G,'Ziyaretler'!C:C,A96,'Ziyaretler'!A:A,"&gt;="&amp;DATE(YEAR(TODAY()),1,1)))</f>
        <v/>
      </c>
      <c r="I96" s="7">
        <f>IF(A96="","",IF(E96="","Hiç görüşülmedi",IF(AND(D96&lt;&gt;"",F96&gt;D96),"Ziyaret gecikti ("&amp;F96-D96&amp;" gün)","")))</f>
        <v/>
      </c>
    </row>
    <row r="97">
      <c r="E97" s="9">
        <f>IF(A97="","",IF(COUNTIF('Ziyaretler'!C:C,A97)=0,"",_xlfn.MAXIFS('Ziyaretler'!A:A,'Ziyaretler'!C:C,A97)))</f>
        <v/>
      </c>
      <c r="F97" s="10">
        <f>IF(E97="","",TODAY()-E97)</f>
        <v/>
      </c>
      <c r="G97" s="9">
        <f>IF(A97="","",IF(COUNTIFS('Ziyaretler'!C:C,A97,'Ziyaretler'!F:F,"Sipariş alındı")=0,"",_xlfn.MAXIFS('Ziyaretler'!A:A,'Ziyaretler'!C:C,A97,'Ziyaretler'!F:F,"Sipariş alındı")))</f>
        <v/>
      </c>
      <c r="H97" s="11">
        <f>IF(A97="","",SUMIFS('Ziyaretler'!G:G,'Ziyaretler'!C:C,A97,'Ziyaretler'!A:A,"&gt;="&amp;DATE(YEAR(TODAY()),1,1)))</f>
        <v/>
      </c>
      <c r="I97" s="7">
        <f>IF(A97="","",IF(E97="","Hiç görüşülmedi",IF(AND(D97&lt;&gt;"",F97&gt;D97),"Ziyaret gecikti ("&amp;F97-D97&amp;" gün)","")))</f>
        <v/>
      </c>
    </row>
    <row r="98">
      <c r="E98" s="9">
        <f>IF(A98="","",IF(COUNTIF('Ziyaretler'!C:C,A98)=0,"",_xlfn.MAXIFS('Ziyaretler'!A:A,'Ziyaretler'!C:C,A98)))</f>
        <v/>
      </c>
      <c r="F98" s="10">
        <f>IF(E98="","",TODAY()-E98)</f>
        <v/>
      </c>
      <c r="G98" s="9">
        <f>IF(A98="","",IF(COUNTIFS('Ziyaretler'!C:C,A98,'Ziyaretler'!F:F,"Sipariş alındı")=0,"",_xlfn.MAXIFS('Ziyaretler'!A:A,'Ziyaretler'!C:C,A98,'Ziyaretler'!F:F,"Sipariş alındı")))</f>
        <v/>
      </c>
      <c r="H98" s="11">
        <f>IF(A98="","",SUMIFS('Ziyaretler'!G:G,'Ziyaretler'!C:C,A98,'Ziyaretler'!A:A,"&gt;="&amp;DATE(YEAR(TODAY()),1,1)))</f>
        <v/>
      </c>
      <c r="I98" s="7">
        <f>IF(A98="","",IF(E98="","Hiç görüşülmedi",IF(AND(D98&lt;&gt;"",F98&gt;D98),"Ziyaret gecikti ("&amp;F98-D98&amp;" gün)","")))</f>
        <v/>
      </c>
    </row>
    <row r="99">
      <c r="E99" s="9">
        <f>IF(A99="","",IF(COUNTIF('Ziyaretler'!C:C,A99)=0,"",_xlfn.MAXIFS('Ziyaretler'!A:A,'Ziyaretler'!C:C,A99)))</f>
        <v/>
      </c>
      <c r="F99" s="10">
        <f>IF(E99="","",TODAY()-E99)</f>
        <v/>
      </c>
      <c r="G99" s="9">
        <f>IF(A99="","",IF(COUNTIFS('Ziyaretler'!C:C,A99,'Ziyaretler'!F:F,"Sipariş alındı")=0,"",_xlfn.MAXIFS('Ziyaretler'!A:A,'Ziyaretler'!C:C,A99,'Ziyaretler'!F:F,"Sipariş alındı")))</f>
        <v/>
      </c>
      <c r="H99" s="11">
        <f>IF(A99="","",SUMIFS('Ziyaretler'!G:G,'Ziyaretler'!C:C,A99,'Ziyaretler'!A:A,"&gt;="&amp;DATE(YEAR(TODAY()),1,1)))</f>
        <v/>
      </c>
      <c r="I99" s="7">
        <f>IF(A99="","",IF(E99="","Hiç görüşülmedi",IF(AND(D99&lt;&gt;"",F99&gt;D99),"Ziyaret gecikti ("&amp;F99-D99&amp;" gün)","")))</f>
        <v/>
      </c>
    </row>
    <row r="100">
      <c r="E100" s="9">
        <f>IF(A100="","",IF(COUNTIF('Ziyaretler'!C:C,A100)=0,"",_xlfn.MAXIFS('Ziyaretler'!A:A,'Ziyaretler'!C:C,A100)))</f>
        <v/>
      </c>
      <c r="F100" s="10">
        <f>IF(E100="","",TODAY()-E100)</f>
        <v/>
      </c>
      <c r="G100" s="9">
        <f>IF(A100="","",IF(COUNTIFS('Ziyaretler'!C:C,A100,'Ziyaretler'!F:F,"Sipariş alındı")=0,"",_xlfn.MAXIFS('Ziyaretler'!A:A,'Ziyaretler'!C:C,A100,'Ziyaretler'!F:F,"Sipariş alındı")))</f>
        <v/>
      </c>
      <c r="H100" s="11">
        <f>IF(A100="","",SUMIFS('Ziyaretler'!G:G,'Ziyaretler'!C:C,A100,'Ziyaretler'!A:A,"&gt;="&amp;DATE(YEAR(TODAY()),1,1)))</f>
        <v/>
      </c>
      <c r="I100" s="7">
        <f>IF(A100="","",IF(E100="","Hiç görüşülmedi",IF(AND(D100&lt;&gt;"",F100&gt;D100),"Ziyaret gecikti ("&amp;F100-D100&amp;" gün)","")))</f>
        <v/>
      </c>
    </row>
    <row r="101">
      <c r="E101" s="9">
        <f>IF(A101="","",IF(COUNTIF('Ziyaretler'!C:C,A101)=0,"",_xlfn.MAXIFS('Ziyaretler'!A:A,'Ziyaretler'!C:C,A101)))</f>
        <v/>
      </c>
      <c r="F101" s="10">
        <f>IF(E101="","",TODAY()-E101)</f>
        <v/>
      </c>
      <c r="G101" s="9">
        <f>IF(A101="","",IF(COUNTIFS('Ziyaretler'!C:C,A101,'Ziyaretler'!F:F,"Sipariş alındı")=0,"",_xlfn.MAXIFS('Ziyaretler'!A:A,'Ziyaretler'!C:C,A101,'Ziyaretler'!F:F,"Sipariş alındı")))</f>
        <v/>
      </c>
      <c r="H101" s="11">
        <f>IF(A101="","",SUMIFS('Ziyaretler'!G:G,'Ziyaretler'!C:C,A101,'Ziyaretler'!A:A,"&gt;="&amp;DATE(YEAR(TODAY()),1,1)))</f>
        <v/>
      </c>
      <c r="I101" s="7">
        <f>IF(A101="","",IF(E101="","Hiç görüşülmedi",IF(AND(D101&lt;&gt;"",F101&gt;D101),"Ziyaret gecikti ("&amp;F101-D101&amp;" gün)","")))</f>
        <v/>
      </c>
    </row>
    <row r="102">
      <c r="E102" s="9">
        <f>IF(A102="","",IF(COUNTIF('Ziyaretler'!C:C,A102)=0,"",_xlfn.MAXIFS('Ziyaretler'!A:A,'Ziyaretler'!C:C,A102)))</f>
        <v/>
      </c>
      <c r="F102" s="10">
        <f>IF(E102="","",TODAY()-E102)</f>
        <v/>
      </c>
      <c r="G102" s="9">
        <f>IF(A102="","",IF(COUNTIFS('Ziyaretler'!C:C,A102,'Ziyaretler'!F:F,"Sipariş alındı")=0,"",_xlfn.MAXIFS('Ziyaretler'!A:A,'Ziyaretler'!C:C,A102,'Ziyaretler'!F:F,"Sipariş alındı")))</f>
        <v/>
      </c>
      <c r="H102" s="11">
        <f>IF(A102="","",SUMIFS('Ziyaretler'!G:G,'Ziyaretler'!C:C,A102,'Ziyaretler'!A:A,"&gt;="&amp;DATE(YEAR(TODAY()),1,1)))</f>
        <v/>
      </c>
      <c r="I102" s="7">
        <f>IF(A102="","",IF(E102="","Hiç görüşülmedi",IF(AND(D102&lt;&gt;"",F102&gt;D102),"Ziyaret gecikti ("&amp;F102-D102&amp;" gün)","")))</f>
        <v/>
      </c>
    </row>
    <row r="103">
      <c r="E103" s="9">
        <f>IF(A103="","",IF(COUNTIF('Ziyaretler'!C:C,A103)=0,"",_xlfn.MAXIFS('Ziyaretler'!A:A,'Ziyaretler'!C:C,A103)))</f>
        <v/>
      </c>
      <c r="F103" s="10">
        <f>IF(E103="","",TODAY()-E103)</f>
        <v/>
      </c>
      <c r="G103" s="9">
        <f>IF(A103="","",IF(COUNTIFS('Ziyaretler'!C:C,A103,'Ziyaretler'!F:F,"Sipariş alındı")=0,"",_xlfn.MAXIFS('Ziyaretler'!A:A,'Ziyaretler'!C:C,A103,'Ziyaretler'!F:F,"Sipariş alındı")))</f>
        <v/>
      </c>
      <c r="H103" s="11">
        <f>IF(A103="","",SUMIFS('Ziyaretler'!G:G,'Ziyaretler'!C:C,A103,'Ziyaretler'!A:A,"&gt;="&amp;DATE(YEAR(TODAY()),1,1)))</f>
        <v/>
      </c>
      <c r="I103" s="7">
        <f>IF(A103="","",IF(E103="","Hiç görüşülmedi",IF(AND(D103&lt;&gt;"",F103&gt;D103),"Ziyaret gecikti ("&amp;F103-D103&amp;" gün)","")))</f>
        <v/>
      </c>
    </row>
    <row r="104">
      <c r="E104" s="9">
        <f>IF(A104="","",IF(COUNTIF('Ziyaretler'!C:C,A104)=0,"",_xlfn.MAXIFS('Ziyaretler'!A:A,'Ziyaretler'!C:C,A104)))</f>
        <v/>
      </c>
      <c r="F104" s="10">
        <f>IF(E104="","",TODAY()-E104)</f>
        <v/>
      </c>
      <c r="G104" s="9">
        <f>IF(A104="","",IF(COUNTIFS('Ziyaretler'!C:C,A104,'Ziyaretler'!F:F,"Sipariş alındı")=0,"",_xlfn.MAXIFS('Ziyaretler'!A:A,'Ziyaretler'!C:C,A104,'Ziyaretler'!F:F,"Sipariş alındı")))</f>
        <v/>
      </c>
      <c r="H104" s="11">
        <f>IF(A104="","",SUMIFS('Ziyaretler'!G:G,'Ziyaretler'!C:C,A104,'Ziyaretler'!A:A,"&gt;="&amp;DATE(YEAR(TODAY()),1,1)))</f>
        <v/>
      </c>
      <c r="I104" s="7">
        <f>IF(A104="","",IF(E104="","Hiç görüşülmedi",IF(AND(D104&lt;&gt;"",F104&gt;D104),"Ziyaret gecikti ("&amp;F104-D104&amp;" gün)","")))</f>
        <v/>
      </c>
    </row>
    <row r="105">
      <c r="E105" s="9">
        <f>IF(A105="","",IF(COUNTIF('Ziyaretler'!C:C,A105)=0,"",_xlfn.MAXIFS('Ziyaretler'!A:A,'Ziyaretler'!C:C,A105)))</f>
        <v/>
      </c>
      <c r="F105" s="10">
        <f>IF(E105="","",TODAY()-E105)</f>
        <v/>
      </c>
      <c r="G105" s="9">
        <f>IF(A105="","",IF(COUNTIFS('Ziyaretler'!C:C,A105,'Ziyaretler'!F:F,"Sipariş alındı")=0,"",_xlfn.MAXIFS('Ziyaretler'!A:A,'Ziyaretler'!C:C,A105,'Ziyaretler'!F:F,"Sipariş alındı")))</f>
        <v/>
      </c>
      <c r="H105" s="11">
        <f>IF(A105="","",SUMIFS('Ziyaretler'!G:G,'Ziyaretler'!C:C,A105,'Ziyaretler'!A:A,"&gt;="&amp;DATE(YEAR(TODAY()),1,1)))</f>
        <v/>
      </c>
      <c r="I105" s="7">
        <f>IF(A105="","",IF(E105="","Hiç görüşülmedi",IF(AND(D105&lt;&gt;"",F105&gt;D105),"Ziyaret gecikti ("&amp;F105-D105&amp;" gün)","")))</f>
        <v/>
      </c>
    </row>
    <row r="106">
      <c r="E106" s="9">
        <f>IF(A106="","",IF(COUNTIF('Ziyaretler'!C:C,A106)=0,"",_xlfn.MAXIFS('Ziyaretler'!A:A,'Ziyaretler'!C:C,A106)))</f>
        <v/>
      </c>
      <c r="F106" s="10">
        <f>IF(E106="","",TODAY()-E106)</f>
        <v/>
      </c>
      <c r="G106" s="9">
        <f>IF(A106="","",IF(COUNTIFS('Ziyaretler'!C:C,A106,'Ziyaretler'!F:F,"Sipariş alındı")=0,"",_xlfn.MAXIFS('Ziyaretler'!A:A,'Ziyaretler'!C:C,A106,'Ziyaretler'!F:F,"Sipariş alındı")))</f>
        <v/>
      </c>
      <c r="H106" s="11">
        <f>IF(A106="","",SUMIFS('Ziyaretler'!G:G,'Ziyaretler'!C:C,A106,'Ziyaretler'!A:A,"&gt;="&amp;DATE(YEAR(TODAY()),1,1)))</f>
        <v/>
      </c>
      <c r="I106" s="7">
        <f>IF(A106="","",IF(E106="","Hiç görüşülmedi",IF(AND(D106&lt;&gt;"",F106&gt;D106),"Ziyaret gecikti ("&amp;F106-D106&amp;" gün)","")))</f>
        <v/>
      </c>
    </row>
    <row r="107">
      <c r="E107" s="9">
        <f>IF(A107="","",IF(COUNTIF('Ziyaretler'!C:C,A107)=0,"",_xlfn.MAXIFS('Ziyaretler'!A:A,'Ziyaretler'!C:C,A107)))</f>
        <v/>
      </c>
      <c r="F107" s="10">
        <f>IF(E107="","",TODAY()-E107)</f>
        <v/>
      </c>
      <c r="G107" s="9">
        <f>IF(A107="","",IF(COUNTIFS('Ziyaretler'!C:C,A107,'Ziyaretler'!F:F,"Sipariş alındı")=0,"",_xlfn.MAXIFS('Ziyaretler'!A:A,'Ziyaretler'!C:C,A107,'Ziyaretler'!F:F,"Sipariş alındı")))</f>
        <v/>
      </c>
      <c r="H107" s="11">
        <f>IF(A107="","",SUMIFS('Ziyaretler'!G:G,'Ziyaretler'!C:C,A107,'Ziyaretler'!A:A,"&gt;="&amp;DATE(YEAR(TODAY()),1,1)))</f>
        <v/>
      </c>
      <c r="I107" s="7">
        <f>IF(A107="","",IF(E107="","Hiç görüşülmedi",IF(AND(D107&lt;&gt;"",F107&gt;D107),"Ziyaret gecikti ("&amp;F107-D107&amp;" gün)","")))</f>
        <v/>
      </c>
    </row>
    <row r="108">
      <c r="E108" s="9">
        <f>IF(A108="","",IF(COUNTIF('Ziyaretler'!C:C,A108)=0,"",_xlfn.MAXIFS('Ziyaretler'!A:A,'Ziyaretler'!C:C,A108)))</f>
        <v/>
      </c>
      <c r="F108" s="10">
        <f>IF(E108="","",TODAY()-E108)</f>
        <v/>
      </c>
      <c r="G108" s="9">
        <f>IF(A108="","",IF(COUNTIFS('Ziyaretler'!C:C,A108,'Ziyaretler'!F:F,"Sipariş alındı")=0,"",_xlfn.MAXIFS('Ziyaretler'!A:A,'Ziyaretler'!C:C,A108,'Ziyaretler'!F:F,"Sipariş alındı")))</f>
        <v/>
      </c>
      <c r="H108" s="11">
        <f>IF(A108="","",SUMIFS('Ziyaretler'!G:G,'Ziyaretler'!C:C,A108,'Ziyaretler'!A:A,"&gt;="&amp;DATE(YEAR(TODAY()),1,1)))</f>
        <v/>
      </c>
      <c r="I108" s="7">
        <f>IF(A108="","",IF(E108="","Hiç görüşülmedi",IF(AND(D108&lt;&gt;"",F108&gt;D108),"Ziyaret gecikti ("&amp;F108-D108&amp;" gün)","")))</f>
        <v/>
      </c>
    </row>
    <row r="109">
      <c r="E109" s="9">
        <f>IF(A109="","",IF(COUNTIF('Ziyaretler'!C:C,A109)=0,"",_xlfn.MAXIFS('Ziyaretler'!A:A,'Ziyaretler'!C:C,A109)))</f>
        <v/>
      </c>
      <c r="F109" s="10">
        <f>IF(E109="","",TODAY()-E109)</f>
        <v/>
      </c>
      <c r="G109" s="9">
        <f>IF(A109="","",IF(COUNTIFS('Ziyaretler'!C:C,A109,'Ziyaretler'!F:F,"Sipariş alındı")=0,"",_xlfn.MAXIFS('Ziyaretler'!A:A,'Ziyaretler'!C:C,A109,'Ziyaretler'!F:F,"Sipariş alındı")))</f>
        <v/>
      </c>
      <c r="H109" s="11">
        <f>IF(A109="","",SUMIFS('Ziyaretler'!G:G,'Ziyaretler'!C:C,A109,'Ziyaretler'!A:A,"&gt;="&amp;DATE(YEAR(TODAY()),1,1)))</f>
        <v/>
      </c>
      <c r="I109" s="7">
        <f>IF(A109="","",IF(E109="","Hiç görüşülmedi",IF(AND(D109&lt;&gt;"",F109&gt;D109),"Ziyaret gecikti ("&amp;F109-D109&amp;" gün)","")))</f>
        <v/>
      </c>
    </row>
    <row r="110">
      <c r="E110" s="9">
        <f>IF(A110="","",IF(COUNTIF('Ziyaretler'!C:C,A110)=0,"",_xlfn.MAXIFS('Ziyaretler'!A:A,'Ziyaretler'!C:C,A110)))</f>
        <v/>
      </c>
      <c r="F110" s="10">
        <f>IF(E110="","",TODAY()-E110)</f>
        <v/>
      </c>
      <c r="G110" s="9">
        <f>IF(A110="","",IF(COUNTIFS('Ziyaretler'!C:C,A110,'Ziyaretler'!F:F,"Sipariş alındı")=0,"",_xlfn.MAXIFS('Ziyaretler'!A:A,'Ziyaretler'!C:C,A110,'Ziyaretler'!F:F,"Sipariş alındı")))</f>
        <v/>
      </c>
      <c r="H110" s="11">
        <f>IF(A110="","",SUMIFS('Ziyaretler'!G:G,'Ziyaretler'!C:C,A110,'Ziyaretler'!A:A,"&gt;="&amp;DATE(YEAR(TODAY()),1,1)))</f>
        <v/>
      </c>
      <c r="I110" s="7">
        <f>IF(A110="","",IF(E110="","Hiç görüşülmedi",IF(AND(D110&lt;&gt;"",F110&gt;D110),"Ziyaret gecikti ("&amp;F110-D110&amp;" gün)","")))</f>
        <v/>
      </c>
    </row>
    <row r="111">
      <c r="E111" s="9">
        <f>IF(A111="","",IF(COUNTIF('Ziyaretler'!C:C,A111)=0,"",_xlfn.MAXIFS('Ziyaretler'!A:A,'Ziyaretler'!C:C,A111)))</f>
        <v/>
      </c>
      <c r="F111" s="10">
        <f>IF(E111="","",TODAY()-E111)</f>
        <v/>
      </c>
      <c r="G111" s="9">
        <f>IF(A111="","",IF(COUNTIFS('Ziyaretler'!C:C,A111,'Ziyaretler'!F:F,"Sipariş alındı")=0,"",_xlfn.MAXIFS('Ziyaretler'!A:A,'Ziyaretler'!C:C,A111,'Ziyaretler'!F:F,"Sipariş alındı")))</f>
        <v/>
      </c>
      <c r="H111" s="11">
        <f>IF(A111="","",SUMIFS('Ziyaretler'!G:G,'Ziyaretler'!C:C,A111,'Ziyaretler'!A:A,"&gt;="&amp;DATE(YEAR(TODAY()),1,1)))</f>
        <v/>
      </c>
      <c r="I111" s="7">
        <f>IF(A111="","",IF(E111="","Hiç görüşülmedi",IF(AND(D111&lt;&gt;"",F111&gt;D111),"Ziyaret gecikti ("&amp;F111-D111&amp;" gün)","")))</f>
        <v/>
      </c>
    </row>
    <row r="112">
      <c r="E112" s="9">
        <f>IF(A112="","",IF(COUNTIF('Ziyaretler'!C:C,A112)=0,"",_xlfn.MAXIFS('Ziyaretler'!A:A,'Ziyaretler'!C:C,A112)))</f>
        <v/>
      </c>
      <c r="F112" s="10">
        <f>IF(E112="","",TODAY()-E112)</f>
        <v/>
      </c>
      <c r="G112" s="9">
        <f>IF(A112="","",IF(COUNTIFS('Ziyaretler'!C:C,A112,'Ziyaretler'!F:F,"Sipariş alındı")=0,"",_xlfn.MAXIFS('Ziyaretler'!A:A,'Ziyaretler'!C:C,A112,'Ziyaretler'!F:F,"Sipariş alındı")))</f>
        <v/>
      </c>
      <c r="H112" s="11">
        <f>IF(A112="","",SUMIFS('Ziyaretler'!G:G,'Ziyaretler'!C:C,A112,'Ziyaretler'!A:A,"&gt;="&amp;DATE(YEAR(TODAY()),1,1)))</f>
        <v/>
      </c>
      <c r="I112" s="7">
        <f>IF(A112="","",IF(E112="","Hiç görüşülmedi",IF(AND(D112&lt;&gt;"",F112&gt;D112),"Ziyaret gecikti ("&amp;F112-D112&amp;" gün)","")))</f>
        <v/>
      </c>
    </row>
    <row r="113">
      <c r="E113" s="9">
        <f>IF(A113="","",IF(COUNTIF('Ziyaretler'!C:C,A113)=0,"",_xlfn.MAXIFS('Ziyaretler'!A:A,'Ziyaretler'!C:C,A113)))</f>
        <v/>
      </c>
      <c r="F113" s="10">
        <f>IF(E113="","",TODAY()-E113)</f>
        <v/>
      </c>
      <c r="G113" s="9">
        <f>IF(A113="","",IF(COUNTIFS('Ziyaretler'!C:C,A113,'Ziyaretler'!F:F,"Sipariş alındı")=0,"",_xlfn.MAXIFS('Ziyaretler'!A:A,'Ziyaretler'!C:C,A113,'Ziyaretler'!F:F,"Sipariş alındı")))</f>
        <v/>
      </c>
      <c r="H113" s="11">
        <f>IF(A113="","",SUMIFS('Ziyaretler'!G:G,'Ziyaretler'!C:C,A113,'Ziyaretler'!A:A,"&gt;="&amp;DATE(YEAR(TODAY()),1,1)))</f>
        <v/>
      </c>
      <c r="I113" s="7">
        <f>IF(A113="","",IF(E113="","Hiç görüşülmedi",IF(AND(D113&lt;&gt;"",F113&gt;D113),"Ziyaret gecikti ("&amp;F113-D113&amp;" gün)","")))</f>
        <v/>
      </c>
    </row>
    <row r="114">
      <c r="E114" s="9">
        <f>IF(A114="","",IF(COUNTIF('Ziyaretler'!C:C,A114)=0,"",_xlfn.MAXIFS('Ziyaretler'!A:A,'Ziyaretler'!C:C,A114)))</f>
        <v/>
      </c>
      <c r="F114" s="10">
        <f>IF(E114="","",TODAY()-E114)</f>
        <v/>
      </c>
      <c r="G114" s="9">
        <f>IF(A114="","",IF(COUNTIFS('Ziyaretler'!C:C,A114,'Ziyaretler'!F:F,"Sipariş alındı")=0,"",_xlfn.MAXIFS('Ziyaretler'!A:A,'Ziyaretler'!C:C,A114,'Ziyaretler'!F:F,"Sipariş alındı")))</f>
        <v/>
      </c>
      <c r="H114" s="11">
        <f>IF(A114="","",SUMIFS('Ziyaretler'!G:G,'Ziyaretler'!C:C,A114,'Ziyaretler'!A:A,"&gt;="&amp;DATE(YEAR(TODAY()),1,1)))</f>
        <v/>
      </c>
      <c r="I114" s="7">
        <f>IF(A114="","",IF(E114="","Hiç görüşülmedi",IF(AND(D114&lt;&gt;"",F114&gt;D114),"Ziyaret gecikti ("&amp;F114-D114&amp;" gün)","")))</f>
        <v/>
      </c>
    </row>
    <row r="115">
      <c r="E115" s="9">
        <f>IF(A115="","",IF(COUNTIF('Ziyaretler'!C:C,A115)=0,"",_xlfn.MAXIFS('Ziyaretler'!A:A,'Ziyaretler'!C:C,A115)))</f>
        <v/>
      </c>
      <c r="F115" s="10">
        <f>IF(E115="","",TODAY()-E115)</f>
        <v/>
      </c>
      <c r="G115" s="9">
        <f>IF(A115="","",IF(COUNTIFS('Ziyaretler'!C:C,A115,'Ziyaretler'!F:F,"Sipariş alındı")=0,"",_xlfn.MAXIFS('Ziyaretler'!A:A,'Ziyaretler'!C:C,A115,'Ziyaretler'!F:F,"Sipariş alındı")))</f>
        <v/>
      </c>
      <c r="H115" s="11">
        <f>IF(A115="","",SUMIFS('Ziyaretler'!G:G,'Ziyaretler'!C:C,A115,'Ziyaretler'!A:A,"&gt;="&amp;DATE(YEAR(TODAY()),1,1)))</f>
        <v/>
      </c>
      <c r="I115" s="7">
        <f>IF(A115="","",IF(E115="","Hiç görüşülmedi",IF(AND(D115&lt;&gt;"",F115&gt;D115),"Ziyaret gecikti ("&amp;F115-D115&amp;" gün)","")))</f>
        <v/>
      </c>
    </row>
    <row r="116">
      <c r="E116" s="9">
        <f>IF(A116="","",IF(COUNTIF('Ziyaretler'!C:C,A116)=0,"",_xlfn.MAXIFS('Ziyaretler'!A:A,'Ziyaretler'!C:C,A116)))</f>
        <v/>
      </c>
      <c r="F116" s="10">
        <f>IF(E116="","",TODAY()-E116)</f>
        <v/>
      </c>
      <c r="G116" s="9">
        <f>IF(A116="","",IF(COUNTIFS('Ziyaretler'!C:C,A116,'Ziyaretler'!F:F,"Sipariş alındı")=0,"",_xlfn.MAXIFS('Ziyaretler'!A:A,'Ziyaretler'!C:C,A116,'Ziyaretler'!F:F,"Sipariş alındı")))</f>
        <v/>
      </c>
      <c r="H116" s="11">
        <f>IF(A116="","",SUMIFS('Ziyaretler'!G:G,'Ziyaretler'!C:C,A116,'Ziyaretler'!A:A,"&gt;="&amp;DATE(YEAR(TODAY()),1,1)))</f>
        <v/>
      </c>
      <c r="I116" s="7">
        <f>IF(A116="","",IF(E116="","Hiç görüşülmedi",IF(AND(D116&lt;&gt;"",F116&gt;D116),"Ziyaret gecikti ("&amp;F116-D116&amp;" gün)","")))</f>
        <v/>
      </c>
    </row>
    <row r="117">
      <c r="E117" s="9">
        <f>IF(A117="","",IF(COUNTIF('Ziyaretler'!C:C,A117)=0,"",_xlfn.MAXIFS('Ziyaretler'!A:A,'Ziyaretler'!C:C,A117)))</f>
        <v/>
      </c>
      <c r="F117" s="10">
        <f>IF(E117="","",TODAY()-E117)</f>
        <v/>
      </c>
      <c r="G117" s="9">
        <f>IF(A117="","",IF(COUNTIFS('Ziyaretler'!C:C,A117,'Ziyaretler'!F:F,"Sipariş alındı")=0,"",_xlfn.MAXIFS('Ziyaretler'!A:A,'Ziyaretler'!C:C,A117,'Ziyaretler'!F:F,"Sipariş alındı")))</f>
        <v/>
      </c>
      <c r="H117" s="11">
        <f>IF(A117="","",SUMIFS('Ziyaretler'!G:G,'Ziyaretler'!C:C,A117,'Ziyaretler'!A:A,"&gt;="&amp;DATE(YEAR(TODAY()),1,1)))</f>
        <v/>
      </c>
      <c r="I117" s="7">
        <f>IF(A117="","",IF(E117="","Hiç görüşülmedi",IF(AND(D117&lt;&gt;"",F117&gt;D117),"Ziyaret gecikti ("&amp;F117-D117&amp;" gün)","")))</f>
        <v/>
      </c>
    </row>
    <row r="118">
      <c r="E118" s="9">
        <f>IF(A118="","",IF(COUNTIF('Ziyaretler'!C:C,A118)=0,"",_xlfn.MAXIFS('Ziyaretler'!A:A,'Ziyaretler'!C:C,A118)))</f>
        <v/>
      </c>
      <c r="F118" s="10">
        <f>IF(E118="","",TODAY()-E118)</f>
        <v/>
      </c>
      <c r="G118" s="9">
        <f>IF(A118="","",IF(COUNTIFS('Ziyaretler'!C:C,A118,'Ziyaretler'!F:F,"Sipariş alındı")=0,"",_xlfn.MAXIFS('Ziyaretler'!A:A,'Ziyaretler'!C:C,A118,'Ziyaretler'!F:F,"Sipariş alındı")))</f>
        <v/>
      </c>
      <c r="H118" s="11">
        <f>IF(A118="","",SUMIFS('Ziyaretler'!G:G,'Ziyaretler'!C:C,A118,'Ziyaretler'!A:A,"&gt;="&amp;DATE(YEAR(TODAY()),1,1)))</f>
        <v/>
      </c>
      <c r="I118" s="7">
        <f>IF(A118="","",IF(E118="","Hiç görüşülmedi",IF(AND(D118&lt;&gt;"",F118&gt;D118),"Ziyaret gecikti ("&amp;F118-D118&amp;" gün)","")))</f>
        <v/>
      </c>
    </row>
    <row r="119">
      <c r="E119" s="9">
        <f>IF(A119="","",IF(COUNTIF('Ziyaretler'!C:C,A119)=0,"",_xlfn.MAXIFS('Ziyaretler'!A:A,'Ziyaretler'!C:C,A119)))</f>
        <v/>
      </c>
      <c r="F119" s="10">
        <f>IF(E119="","",TODAY()-E119)</f>
        <v/>
      </c>
      <c r="G119" s="9">
        <f>IF(A119="","",IF(COUNTIFS('Ziyaretler'!C:C,A119,'Ziyaretler'!F:F,"Sipariş alındı")=0,"",_xlfn.MAXIFS('Ziyaretler'!A:A,'Ziyaretler'!C:C,A119,'Ziyaretler'!F:F,"Sipariş alındı")))</f>
        <v/>
      </c>
      <c r="H119" s="11">
        <f>IF(A119="","",SUMIFS('Ziyaretler'!G:G,'Ziyaretler'!C:C,A119,'Ziyaretler'!A:A,"&gt;="&amp;DATE(YEAR(TODAY()),1,1)))</f>
        <v/>
      </c>
      <c r="I119" s="7">
        <f>IF(A119="","",IF(E119="","Hiç görüşülmedi",IF(AND(D119&lt;&gt;"",F119&gt;D119),"Ziyaret gecikti ("&amp;F119-D119&amp;" gün)","")))</f>
        <v/>
      </c>
    </row>
    <row r="120">
      <c r="E120" s="9">
        <f>IF(A120="","",IF(COUNTIF('Ziyaretler'!C:C,A120)=0,"",_xlfn.MAXIFS('Ziyaretler'!A:A,'Ziyaretler'!C:C,A120)))</f>
        <v/>
      </c>
      <c r="F120" s="10">
        <f>IF(E120="","",TODAY()-E120)</f>
        <v/>
      </c>
      <c r="G120" s="9">
        <f>IF(A120="","",IF(COUNTIFS('Ziyaretler'!C:C,A120,'Ziyaretler'!F:F,"Sipariş alındı")=0,"",_xlfn.MAXIFS('Ziyaretler'!A:A,'Ziyaretler'!C:C,A120,'Ziyaretler'!F:F,"Sipariş alındı")))</f>
        <v/>
      </c>
      <c r="H120" s="11">
        <f>IF(A120="","",SUMIFS('Ziyaretler'!G:G,'Ziyaretler'!C:C,A120,'Ziyaretler'!A:A,"&gt;="&amp;DATE(YEAR(TODAY()),1,1)))</f>
        <v/>
      </c>
      <c r="I120" s="7">
        <f>IF(A120="","",IF(E120="","Hiç görüşülmedi",IF(AND(D120&lt;&gt;"",F120&gt;D120),"Ziyaret gecikti ("&amp;F120-D120&amp;" gün)","")))</f>
        <v/>
      </c>
    </row>
    <row r="121">
      <c r="E121" s="9">
        <f>IF(A121="","",IF(COUNTIF('Ziyaretler'!C:C,A121)=0,"",_xlfn.MAXIFS('Ziyaretler'!A:A,'Ziyaretler'!C:C,A121)))</f>
        <v/>
      </c>
      <c r="F121" s="10">
        <f>IF(E121="","",TODAY()-E121)</f>
        <v/>
      </c>
      <c r="G121" s="9">
        <f>IF(A121="","",IF(COUNTIFS('Ziyaretler'!C:C,A121,'Ziyaretler'!F:F,"Sipariş alındı")=0,"",_xlfn.MAXIFS('Ziyaretler'!A:A,'Ziyaretler'!C:C,A121,'Ziyaretler'!F:F,"Sipariş alındı")))</f>
        <v/>
      </c>
      <c r="H121" s="11">
        <f>IF(A121="","",SUMIFS('Ziyaretler'!G:G,'Ziyaretler'!C:C,A121,'Ziyaretler'!A:A,"&gt;="&amp;DATE(YEAR(TODAY()),1,1)))</f>
        <v/>
      </c>
      <c r="I121" s="7">
        <f>IF(A121="","",IF(E121="","Hiç görüşülmedi",IF(AND(D121&lt;&gt;"",F121&gt;D121),"Ziyaret gecikti ("&amp;F121-D121&amp;" gün)","")))</f>
        <v/>
      </c>
    </row>
    <row r="122">
      <c r="E122" s="9">
        <f>IF(A122="","",IF(COUNTIF('Ziyaretler'!C:C,A122)=0,"",_xlfn.MAXIFS('Ziyaretler'!A:A,'Ziyaretler'!C:C,A122)))</f>
        <v/>
      </c>
      <c r="F122" s="10">
        <f>IF(E122="","",TODAY()-E122)</f>
        <v/>
      </c>
      <c r="G122" s="9">
        <f>IF(A122="","",IF(COUNTIFS('Ziyaretler'!C:C,A122,'Ziyaretler'!F:F,"Sipariş alındı")=0,"",_xlfn.MAXIFS('Ziyaretler'!A:A,'Ziyaretler'!C:C,A122,'Ziyaretler'!F:F,"Sipariş alındı")))</f>
        <v/>
      </c>
      <c r="H122" s="11">
        <f>IF(A122="","",SUMIFS('Ziyaretler'!G:G,'Ziyaretler'!C:C,A122,'Ziyaretler'!A:A,"&gt;="&amp;DATE(YEAR(TODAY()),1,1)))</f>
        <v/>
      </c>
      <c r="I122" s="7">
        <f>IF(A122="","",IF(E122="","Hiç görüşülmedi",IF(AND(D122&lt;&gt;"",F122&gt;D122),"Ziyaret gecikti ("&amp;F122-D122&amp;" gün)","")))</f>
        <v/>
      </c>
    </row>
    <row r="123">
      <c r="E123" s="9">
        <f>IF(A123="","",IF(COUNTIF('Ziyaretler'!C:C,A123)=0,"",_xlfn.MAXIFS('Ziyaretler'!A:A,'Ziyaretler'!C:C,A123)))</f>
        <v/>
      </c>
      <c r="F123" s="10">
        <f>IF(E123="","",TODAY()-E123)</f>
        <v/>
      </c>
      <c r="G123" s="9">
        <f>IF(A123="","",IF(COUNTIFS('Ziyaretler'!C:C,A123,'Ziyaretler'!F:F,"Sipariş alındı")=0,"",_xlfn.MAXIFS('Ziyaretler'!A:A,'Ziyaretler'!C:C,A123,'Ziyaretler'!F:F,"Sipariş alındı")))</f>
        <v/>
      </c>
      <c r="H123" s="11">
        <f>IF(A123="","",SUMIFS('Ziyaretler'!G:G,'Ziyaretler'!C:C,A123,'Ziyaretler'!A:A,"&gt;="&amp;DATE(YEAR(TODAY()),1,1)))</f>
        <v/>
      </c>
      <c r="I123" s="7">
        <f>IF(A123="","",IF(E123="","Hiç görüşülmedi",IF(AND(D123&lt;&gt;"",F123&gt;D123),"Ziyaret gecikti ("&amp;F123-D123&amp;" gün)","")))</f>
        <v/>
      </c>
    </row>
    <row r="124">
      <c r="E124" s="9">
        <f>IF(A124="","",IF(COUNTIF('Ziyaretler'!C:C,A124)=0,"",_xlfn.MAXIFS('Ziyaretler'!A:A,'Ziyaretler'!C:C,A124)))</f>
        <v/>
      </c>
      <c r="F124" s="10">
        <f>IF(E124="","",TODAY()-E124)</f>
        <v/>
      </c>
      <c r="G124" s="9">
        <f>IF(A124="","",IF(COUNTIFS('Ziyaretler'!C:C,A124,'Ziyaretler'!F:F,"Sipariş alındı")=0,"",_xlfn.MAXIFS('Ziyaretler'!A:A,'Ziyaretler'!C:C,A124,'Ziyaretler'!F:F,"Sipariş alındı")))</f>
        <v/>
      </c>
      <c r="H124" s="11">
        <f>IF(A124="","",SUMIFS('Ziyaretler'!G:G,'Ziyaretler'!C:C,A124,'Ziyaretler'!A:A,"&gt;="&amp;DATE(YEAR(TODAY()),1,1)))</f>
        <v/>
      </c>
      <c r="I124" s="7">
        <f>IF(A124="","",IF(E124="","Hiç görüşülmedi",IF(AND(D124&lt;&gt;"",F124&gt;D124),"Ziyaret gecikti ("&amp;F124-D124&amp;" gün)","")))</f>
        <v/>
      </c>
    </row>
    <row r="125">
      <c r="E125" s="9">
        <f>IF(A125="","",IF(COUNTIF('Ziyaretler'!C:C,A125)=0,"",_xlfn.MAXIFS('Ziyaretler'!A:A,'Ziyaretler'!C:C,A125)))</f>
        <v/>
      </c>
      <c r="F125" s="10">
        <f>IF(E125="","",TODAY()-E125)</f>
        <v/>
      </c>
      <c r="G125" s="9">
        <f>IF(A125="","",IF(COUNTIFS('Ziyaretler'!C:C,A125,'Ziyaretler'!F:F,"Sipariş alındı")=0,"",_xlfn.MAXIFS('Ziyaretler'!A:A,'Ziyaretler'!C:C,A125,'Ziyaretler'!F:F,"Sipariş alındı")))</f>
        <v/>
      </c>
      <c r="H125" s="11">
        <f>IF(A125="","",SUMIFS('Ziyaretler'!G:G,'Ziyaretler'!C:C,A125,'Ziyaretler'!A:A,"&gt;="&amp;DATE(YEAR(TODAY()),1,1)))</f>
        <v/>
      </c>
      <c r="I125" s="7">
        <f>IF(A125="","",IF(E125="","Hiç görüşülmedi",IF(AND(D125&lt;&gt;"",F125&gt;D125),"Ziyaret gecikti ("&amp;F125-D125&amp;" gün)","")))</f>
        <v/>
      </c>
    </row>
    <row r="126">
      <c r="E126" s="9">
        <f>IF(A126="","",IF(COUNTIF('Ziyaretler'!C:C,A126)=0,"",_xlfn.MAXIFS('Ziyaretler'!A:A,'Ziyaretler'!C:C,A126)))</f>
        <v/>
      </c>
      <c r="F126" s="10">
        <f>IF(E126="","",TODAY()-E126)</f>
        <v/>
      </c>
      <c r="G126" s="9">
        <f>IF(A126="","",IF(COUNTIFS('Ziyaretler'!C:C,A126,'Ziyaretler'!F:F,"Sipariş alındı")=0,"",_xlfn.MAXIFS('Ziyaretler'!A:A,'Ziyaretler'!C:C,A126,'Ziyaretler'!F:F,"Sipariş alındı")))</f>
        <v/>
      </c>
      <c r="H126" s="11">
        <f>IF(A126="","",SUMIFS('Ziyaretler'!G:G,'Ziyaretler'!C:C,A126,'Ziyaretler'!A:A,"&gt;="&amp;DATE(YEAR(TODAY()),1,1)))</f>
        <v/>
      </c>
      <c r="I126" s="7">
        <f>IF(A126="","",IF(E126="","Hiç görüşülmedi",IF(AND(D126&lt;&gt;"",F126&gt;D126),"Ziyaret gecikti ("&amp;F126-D126&amp;" gün)","")))</f>
        <v/>
      </c>
    </row>
    <row r="127">
      <c r="E127" s="9">
        <f>IF(A127="","",IF(COUNTIF('Ziyaretler'!C:C,A127)=0,"",_xlfn.MAXIFS('Ziyaretler'!A:A,'Ziyaretler'!C:C,A127)))</f>
        <v/>
      </c>
      <c r="F127" s="10">
        <f>IF(E127="","",TODAY()-E127)</f>
        <v/>
      </c>
      <c r="G127" s="9">
        <f>IF(A127="","",IF(COUNTIFS('Ziyaretler'!C:C,A127,'Ziyaretler'!F:F,"Sipariş alındı")=0,"",_xlfn.MAXIFS('Ziyaretler'!A:A,'Ziyaretler'!C:C,A127,'Ziyaretler'!F:F,"Sipariş alındı")))</f>
        <v/>
      </c>
      <c r="H127" s="11">
        <f>IF(A127="","",SUMIFS('Ziyaretler'!G:G,'Ziyaretler'!C:C,A127,'Ziyaretler'!A:A,"&gt;="&amp;DATE(YEAR(TODAY()),1,1)))</f>
        <v/>
      </c>
      <c r="I127" s="7">
        <f>IF(A127="","",IF(E127="","Hiç görüşülmedi",IF(AND(D127&lt;&gt;"",F127&gt;D127),"Ziyaret gecikti ("&amp;F127-D127&amp;" gün)","")))</f>
        <v/>
      </c>
    </row>
    <row r="128">
      <c r="E128" s="9">
        <f>IF(A128="","",IF(COUNTIF('Ziyaretler'!C:C,A128)=0,"",_xlfn.MAXIFS('Ziyaretler'!A:A,'Ziyaretler'!C:C,A128)))</f>
        <v/>
      </c>
      <c r="F128" s="10">
        <f>IF(E128="","",TODAY()-E128)</f>
        <v/>
      </c>
      <c r="G128" s="9">
        <f>IF(A128="","",IF(COUNTIFS('Ziyaretler'!C:C,A128,'Ziyaretler'!F:F,"Sipariş alındı")=0,"",_xlfn.MAXIFS('Ziyaretler'!A:A,'Ziyaretler'!C:C,A128,'Ziyaretler'!F:F,"Sipariş alındı")))</f>
        <v/>
      </c>
      <c r="H128" s="11">
        <f>IF(A128="","",SUMIFS('Ziyaretler'!G:G,'Ziyaretler'!C:C,A128,'Ziyaretler'!A:A,"&gt;="&amp;DATE(YEAR(TODAY()),1,1)))</f>
        <v/>
      </c>
      <c r="I128" s="7">
        <f>IF(A128="","",IF(E128="","Hiç görüşülmedi",IF(AND(D128&lt;&gt;"",F128&gt;D128),"Ziyaret gecikti ("&amp;F128-D128&amp;" gün)","")))</f>
        <v/>
      </c>
    </row>
    <row r="129">
      <c r="E129" s="9">
        <f>IF(A129="","",IF(COUNTIF('Ziyaretler'!C:C,A129)=0,"",_xlfn.MAXIFS('Ziyaretler'!A:A,'Ziyaretler'!C:C,A129)))</f>
        <v/>
      </c>
      <c r="F129" s="10">
        <f>IF(E129="","",TODAY()-E129)</f>
        <v/>
      </c>
      <c r="G129" s="9">
        <f>IF(A129="","",IF(COUNTIFS('Ziyaretler'!C:C,A129,'Ziyaretler'!F:F,"Sipariş alındı")=0,"",_xlfn.MAXIFS('Ziyaretler'!A:A,'Ziyaretler'!C:C,A129,'Ziyaretler'!F:F,"Sipariş alındı")))</f>
        <v/>
      </c>
      <c r="H129" s="11">
        <f>IF(A129="","",SUMIFS('Ziyaretler'!G:G,'Ziyaretler'!C:C,A129,'Ziyaretler'!A:A,"&gt;="&amp;DATE(YEAR(TODAY()),1,1)))</f>
        <v/>
      </c>
      <c r="I129" s="7">
        <f>IF(A129="","",IF(E129="","Hiç görüşülmedi",IF(AND(D129&lt;&gt;"",F129&gt;D129),"Ziyaret gecikti ("&amp;F129-D129&amp;" gün)","")))</f>
        <v/>
      </c>
    </row>
    <row r="130">
      <c r="E130" s="9">
        <f>IF(A130="","",IF(COUNTIF('Ziyaretler'!C:C,A130)=0,"",_xlfn.MAXIFS('Ziyaretler'!A:A,'Ziyaretler'!C:C,A130)))</f>
        <v/>
      </c>
      <c r="F130" s="10">
        <f>IF(E130="","",TODAY()-E130)</f>
        <v/>
      </c>
      <c r="G130" s="9">
        <f>IF(A130="","",IF(COUNTIFS('Ziyaretler'!C:C,A130,'Ziyaretler'!F:F,"Sipariş alındı")=0,"",_xlfn.MAXIFS('Ziyaretler'!A:A,'Ziyaretler'!C:C,A130,'Ziyaretler'!F:F,"Sipariş alındı")))</f>
        <v/>
      </c>
      <c r="H130" s="11">
        <f>IF(A130="","",SUMIFS('Ziyaretler'!G:G,'Ziyaretler'!C:C,A130,'Ziyaretler'!A:A,"&gt;="&amp;DATE(YEAR(TODAY()),1,1)))</f>
        <v/>
      </c>
      <c r="I130" s="7">
        <f>IF(A130="","",IF(E130="","Hiç görüşülmedi",IF(AND(D130&lt;&gt;"",F130&gt;D130),"Ziyaret gecikti ("&amp;F130-D130&amp;" gün)","")))</f>
        <v/>
      </c>
    </row>
    <row r="131">
      <c r="E131" s="9">
        <f>IF(A131="","",IF(COUNTIF('Ziyaretler'!C:C,A131)=0,"",_xlfn.MAXIFS('Ziyaretler'!A:A,'Ziyaretler'!C:C,A131)))</f>
        <v/>
      </c>
      <c r="F131" s="10">
        <f>IF(E131="","",TODAY()-E131)</f>
        <v/>
      </c>
      <c r="G131" s="9">
        <f>IF(A131="","",IF(COUNTIFS('Ziyaretler'!C:C,A131,'Ziyaretler'!F:F,"Sipariş alındı")=0,"",_xlfn.MAXIFS('Ziyaretler'!A:A,'Ziyaretler'!C:C,A131,'Ziyaretler'!F:F,"Sipariş alındı")))</f>
        <v/>
      </c>
      <c r="H131" s="11">
        <f>IF(A131="","",SUMIFS('Ziyaretler'!G:G,'Ziyaretler'!C:C,A131,'Ziyaretler'!A:A,"&gt;="&amp;DATE(YEAR(TODAY()),1,1)))</f>
        <v/>
      </c>
      <c r="I131" s="7">
        <f>IF(A131="","",IF(E131="","Hiç görüşülmedi",IF(AND(D131&lt;&gt;"",F131&gt;D131),"Ziyaret gecikti ("&amp;F131-D131&amp;" gün)","")))</f>
        <v/>
      </c>
    </row>
    <row r="132">
      <c r="E132" s="9">
        <f>IF(A132="","",IF(COUNTIF('Ziyaretler'!C:C,A132)=0,"",_xlfn.MAXIFS('Ziyaretler'!A:A,'Ziyaretler'!C:C,A132)))</f>
        <v/>
      </c>
      <c r="F132" s="10">
        <f>IF(E132="","",TODAY()-E132)</f>
        <v/>
      </c>
      <c r="G132" s="9">
        <f>IF(A132="","",IF(COUNTIFS('Ziyaretler'!C:C,A132,'Ziyaretler'!F:F,"Sipariş alındı")=0,"",_xlfn.MAXIFS('Ziyaretler'!A:A,'Ziyaretler'!C:C,A132,'Ziyaretler'!F:F,"Sipariş alındı")))</f>
        <v/>
      </c>
      <c r="H132" s="11">
        <f>IF(A132="","",SUMIFS('Ziyaretler'!G:G,'Ziyaretler'!C:C,A132,'Ziyaretler'!A:A,"&gt;="&amp;DATE(YEAR(TODAY()),1,1)))</f>
        <v/>
      </c>
      <c r="I132" s="7">
        <f>IF(A132="","",IF(E132="","Hiç görüşülmedi",IF(AND(D132&lt;&gt;"",F132&gt;D132),"Ziyaret gecikti ("&amp;F132-D132&amp;" gün)","")))</f>
        <v/>
      </c>
    </row>
    <row r="133">
      <c r="E133" s="9">
        <f>IF(A133="","",IF(COUNTIF('Ziyaretler'!C:C,A133)=0,"",_xlfn.MAXIFS('Ziyaretler'!A:A,'Ziyaretler'!C:C,A133)))</f>
        <v/>
      </c>
      <c r="F133" s="10">
        <f>IF(E133="","",TODAY()-E133)</f>
        <v/>
      </c>
      <c r="G133" s="9">
        <f>IF(A133="","",IF(COUNTIFS('Ziyaretler'!C:C,A133,'Ziyaretler'!F:F,"Sipariş alındı")=0,"",_xlfn.MAXIFS('Ziyaretler'!A:A,'Ziyaretler'!C:C,A133,'Ziyaretler'!F:F,"Sipariş alındı")))</f>
        <v/>
      </c>
      <c r="H133" s="11">
        <f>IF(A133="","",SUMIFS('Ziyaretler'!G:G,'Ziyaretler'!C:C,A133,'Ziyaretler'!A:A,"&gt;="&amp;DATE(YEAR(TODAY()),1,1)))</f>
        <v/>
      </c>
      <c r="I133" s="7">
        <f>IF(A133="","",IF(E133="","Hiç görüşülmedi",IF(AND(D133&lt;&gt;"",F133&gt;D133),"Ziyaret gecikti ("&amp;F133-D133&amp;" gün)","")))</f>
        <v/>
      </c>
    </row>
    <row r="134">
      <c r="E134" s="9">
        <f>IF(A134="","",IF(COUNTIF('Ziyaretler'!C:C,A134)=0,"",_xlfn.MAXIFS('Ziyaretler'!A:A,'Ziyaretler'!C:C,A134)))</f>
        <v/>
      </c>
      <c r="F134" s="10">
        <f>IF(E134="","",TODAY()-E134)</f>
        <v/>
      </c>
      <c r="G134" s="9">
        <f>IF(A134="","",IF(COUNTIFS('Ziyaretler'!C:C,A134,'Ziyaretler'!F:F,"Sipariş alındı")=0,"",_xlfn.MAXIFS('Ziyaretler'!A:A,'Ziyaretler'!C:C,A134,'Ziyaretler'!F:F,"Sipariş alındı")))</f>
        <v/>
      </c>
      <c r="H134" s="11">
        <f>IF(A134="","",SUMIFS('Ziyaretler'!G:G,'Ziyaretler'!C:C,A134,'Ziyaretler'!A:A,"&gt;="&amp;DATE(YEAR(TODAY()),1,1)))</f>
        <v/>
      </c>
      <c r="I134" s="7">
        <f>IF(A134="","",IF(E134="","Hiç görüşülmedi",IF(AND(D134&lt;&gt;"",F134&gt;D134),"Ziyaret gecikti ("&amp;F134-D134&amp;" gün)","")))</f>
        <v/>
      </c>
    </row>
    <row r="135">
      <c r="E135" s="9">
        <f>IF(A135="","",IF(COUNTIF('Ziyaretler'!C:C,A135)=0,"",_xlfn.MAXIFS('Ziyaretler'!A:A,'Ziyaretler'!C:C,A135)))</f>
        <v/>
      </c>
      <c r="F135" s="10">
        <f>IF(E135="","",TODAY()-E135)</f>
        <v/>
      </c>
      <c r="G135" s="9">
        <f>IF(A135="","",IF(COUNTIFS('Ziyaretler'!C:C,A135,'Ziyaretler'!F:F,"Sipariş alındı")=0,"",_xlfn.MAXIFS('Ziyaretler'!A:A,'Ziyaretler'!C:C,A135,'Ziyaretler'!F:F,"Sipariş alındı")))</f>
        <v/>
      </c>
      <c r="H135" s="11">
        <f>IF(A135="","",SUMIFS('Ziyaretler'!G:G,'Ziyaretler'!C:C,A135,'Ziyaretler'!A:A,"&gt;="&amp;DATE(YEAR(TODAY()),1,1)))</f>
        <v/>
      </c>
      <c r="I135" s="7">
        <f>IF(A135="","",IF(E135="","Hiç görüşülmedi",IF(AND(D135&lt;&gt;"",F135&gt;D135),"Ziyaret gecikti ("&amp;F135-D135&amp;" gün)","")))</f>
        <v/>
      </c>
    </row>
    <row r="136">
      <c r="E136" s="9">
        <f>IF(A136="","",IF(COUNTIF('Ziyaretler'!C:C,A136)=0,"",_xlfn.MAXIFS('Ziyaretler'!A:A,'Ziyaretler'!C:C,A136)))</f>
        <v/>
      </c>
      <c r="F136" s="10">
        <f>IF(E136="","",TODAY()-E136)</f>
        <v/>
      </c>
      <c r="G136" s="9">
        <f>IF(A136="","",IF(COUNTIFS('Ziyaretler'!C:C,A136,'Ziyaretler'!F:F,"Sipariş alındı")=0,"",_xlfn.MAXIFS('Ziyaretler'!A:A,'Ziyaretler'!C:C,A136,'Ziyaretler'!F:F,"Sipariş alındı")))</f>
        <v/>
      </c>
      <c r="H136" s="11">
        <f>IF(A136="","",SUMIFS('Ziyaretler'!G:G,'Ziyaretler'!C:C,A136,'Ziyaretler'!A:A,"&gt;="&amp;DATE(YEAR(TODAY()),1,1)))</f>
        <v/>
      </c>
      <c r="I136" s="7">
        <f>IF(A136="","",IF(E136="","Hiç görüşülmedi",IF(AND(D136&lt;&gt;"",F136&gt;D136),"Ziyaret gecikti ("&amp;F136-D136&amp;" gün)","")))</f>
        <v/>
      </c>
    </row>
    <row r="137">
      <c r="E137" s="9">
        <f>IF(A137="","",IF(COUNTIF('Ziyaretler'!C:C,A137)=0,"",_xlfn.MAXIFS('Ziyaretler'!A:A,'Ziyaretler'!C:C,A137)))</f>
        <v/>
      </c>
      <c r="F137" s="10">
        <f>IF(E137="","",TODAY()-E137)</f>
        <v/>
      </c>
      <c r="G137" s="9">
        <f>IF(A137="","",IF(COUNTIFS('Ziyaretler'!C:C,A137,'Ziyaretler'!F:F,"Sipariş alındı")=0,"",_xlfn.MAXIFS('Ziyaretler'!A:A,'Ziyaretler'!C:C,A137,'Ziyaretler'!F:F,"Sipariş alındı")))</f>
        <v/>
      </c>
      <c r="H137" s="11">
        <f>IF(A137="","",SUMIFS('Ziyaretler'!G:G,'Ziyaretler'!C:C,A137,'Ziyaretler'!A:A,"&gt;="&amp;DATE(YEAR(TODAY()),1,1)))</f>
        <v/>
      </c>
      <c r="I137" s="7">
        <f>IF(A137="","",IF(E137="","Hiç görüşülmedi",IF(AND(D137&lt;&gt;"",F137&gt;D137),"Ziyaret gecikti ("&amp;F137-D137&amp;" gün)","")))</f>
        <v/>
      </c>
    </row>
    <row r="138">
      <c r="E138" s="9">
        <f>IF(A138="","",IF(COUNTIF('Ziyaretler'!C:C,A138)=0,"",_xlfn.MAXIFS('Ziyaretler'!A:A,'Ziyaretler'!C:C,A138)))</f>
        <v/>
      </c>
      <c r="F138" s="10">
        <f>IF(E138="","",TODAY()-E138)</f>
        <v/>
      </c>
      <c r="G138" s="9">
        <f>IF(A138="","",IF(COUNTIFS('Ziyaretler'!C:C,A138,'Ziyaretler'!F:F,"Sipariş alındı")=0,"",_xlfn.MAXIFS('Ziyaretler'!A:A,'Ziyaretler'!C:C,A138,'Ziyaretler'!F:F,"Sipariş alındı")))</f>
        <v/>
      </c>
      <c r="H138" s="11">
        <f>IF(A138="","",SUMIFS('Ziyaretler'!G:G,'Ziyaretler'!C:C,A138,'Ziyaretler'!A:A,"&gt;="&amp;DATE(YEAR(TODAY()),1,1)))</f>
        <v/>
      </c>
      <c r="I138" s="7">
        <f>IF(A138="","",IF(E138="","Hiç görüşülmedi",IF(AND(D138&lt;&gt;"",F138&gt;D138),"Ziyaret gecikti ("&amp;F138-D138&amp;" gün)","")))</f>
        <v/>
      </c>
    </row>
    <row r="139">
      <c r="E139" s="9">
        <f>IF(A139="","",IF(COUNTIF('Ziyaretler'!C:C,A139)=0,"",_xlfn.MAXIFS('Ziyaretler'!A:A,'Ziyaretler'!C:C,A139)))</f>
        <v/>
      </c>
      <c r="F139" s="10">
        <f>IF(E139="","",TODAY()-E139)</f>
        <v/>
      </c>
      <c r="G139" s="9">
        <f>IF(A139="","",IF(COUNTIFS('Ziyaretler'!C:C,A139,'Ziyaretler'!F:F,"Sipariş alındı")=0,"",_xlfn.MAXIFS('Ziyaretler'!A:A,'Ziyaretler'!C:C,A139,'Ziyaretler'!F:F,"Sipariş alındı")))</f>
        <v/>
      </c>
      <c r="H139" s="11">
        <f>IF(A139="","",SUMIFS('Ziyaretler'!G:G,'Ziyaretler'!C:C,A139,'Ziyaretler'!A:A,"&gt;="&amp;DATE(YEAR(TODAY()),1,1)))</f>
        <v/>
      </c>
      <c r="I139" s="7">
        <f>IF(A139="","",IF(E139="","Hiç görüşülmedi",IF(AND(D139&lt;&gt;"",F139&gt;D139),"Ziyaret gecikti ("&amp;F139-D139&amp;" gün)","")))</f>
        <v/>
      </c>
    </row>
    <row r="140">
      <c r="E140" s="9">
        <f>IF(A140="","",IF(COUNTIF('Ziyaretler'!C:C,A140)=0,"",_xlfn.MAXIFS('Ziyaretler'!A:A,'Ziyaretler'!C:C,A140)))</f>
        <v/>
      </c>
      <c r="F140" s="10">
        <f>IF(E140="","",TODAY()-E140)</f>
        <v/>
      </c>
      <c r="G140" s="9">
        <f>IF(A140="","",IF(COUNTIFS('Ziyaretler'!C:C,A140,'Ziyaretler'!F:F,"Sipariş alındı")=0,"",_xlfn.MAXIFS('Ziyaretler'!A:A,'Ziyaretler'!C:C,A140,'Ziyaretler'!F:F,"Sipariş alındı")))</f>
        <v/>
      </c>
      <c r="H140" s="11">
        <f>IF(A140="","",SUMIFS('Ziyaretler'!G:G,'Ziyaretler'!C:C,A140,'Ziyaretler'!A:A,"&gt;="&amp;DATE(YEAR(TODAY()),1,1)))</f>
        <v/>
      </c>
      <c r="I140" s="7">
        <f>IF(A140="","",IF(E140="","Hiç görüşülmedi",IF(AND(D140&lt;&gt;"",F140&gt;D140),"Ziyaret gecikti ("&amp;F140-D140&amp;" gün)","")))</f>
        <v/>
      </c>
    </row>
    <row r="141">
      <c r="E141" s="9">
        <f>IF(A141="","",IF(COUNTIF('Ziyaretler'!C:C,A141)=0,"",_xlfn.MAXIFS('Ziyaretler'!A:A,'Ziyaretler'!C:C,A141)))</f>
        <v/>
      </c>
      <c r="F141" s="10">
        <f>IF(E141="","",TODAY()-E141)</f>
        <v/>
      </c>
      <c r="G141" s="9">
        <f>IF(A141="","",IF(COUNTIFS('Ziyaretler'!C:C,A141,'Ziyaretler'!F:F,"Sipariş alındı")=0,"",_xlfn.MAXIFS('Ziyaretler'!A:A,'Ziyaretler'!C:C,A141,'Ziyaretler'!F:F,"Sipariş alındı")))</f>
        <v/>
      </c>
      <c r="H141" s="11">
        <f>IF(A141="","",SUMIFS('Ziyaretler'!G:G,'Ziyaretler'!C:C,A141,'Ziyaretler'!A:A,"&gt;="&amp;DATE(YEAR(TODAY()),1,1)))</f>
        <v/>
      </c>
      <c r="I141" s="7">
        <f>IF(A141="","",IF(E141="","Hiç görüşülmedi",IF(AND(D141&lt;&gt;"",F141&gt;D141),"Ziyaret gecikti ("&amp;F141-D141&amp;" gün)","")))</f>
        <v/>
      </c>
    </row>
    <row r="142">
      <c r="E142" s="9">
        <f>IF(A142="","",IF(COUNTIF('Ziyaretler'!C:C,A142)=0,"",_xlfn.MAXIFS('Ziyaretler'!A:A,'Ziyaretler'!C:C,A142)))</f>
        <v/>
      </c>
      <c r="F142" s="10">
        <f>IF(E142="","",TODAY()-E142)</f>
        <v/>
      </c>
      <c r="G142" s="9">
        <f>IF(A142="","",IF(COUNTIFS('Ziyaretler'!C:C,A142,'Ziyaretler'!F:F,"Sipariş alındı")=0,"",_xlfn.MAXIFS('Ziyaretler'!A:A,'Ziyaretler'!C:C,A142,'Ziyaretler'!F:F,"Sipariş alındı")))</f>
        <v/>
      </c>
      <c r="H142" s="11">
        <f>IF(A142="","",SUMIFS('Ziyaretler'!G:G,'Ziyaretler'!C:C,A142,'Ziyaretler'!A:A,"&gt;="&amp;DATE(YEAR(TODAY()),1,1)))</f>
        <v/>
      </c>
      <c r="I142" s="7">
        <f>IF(A142="","",IF(E142="","Hiç görüşülmedi",IF(AND(D142&lt;&gt;"",F142&gt;D142),"Ziyaret gecikti ("&amp;F142-D142&amp;" gün)","")))</f>
        <v/>
      </c>
    </row>
    <row r="143">
      <c r="E143" s="9">
        <f>IF(A143="","",IF(COUNTIF('Ziyaretler'!C:C,A143)=0,"",_xlfn.MAXIFS('Ziyaretler'!A:A,'Ziyaretler'!C:C,A143)))</f>
        <v/>
      </c>
      <c r="F143" s="10">
        <f>IF(E143="","",TODAY()-E143)</f>
        <v/>
      </c>
      <c r="G143" s="9">
        <f>IF(A143="","",IF(COUNTIFS('Ziyaretler'!C:C,A143,'Ziyaretler'!F:F,"Sipariş alındı")=0,"",_xlfn.MAXIFS('Ziyaretler'!A:A,'Ziyaretler'!C:C,A143,'Ziyaretler'!F:F,"Sipariş alındı")))</f>
        <v/>
      </c>
      <c r="H143" s="11">
        <f>IF(A143="","",SUMIFS('Ziyaretler'!G:G,'Ziyaretler'!C:C,A143,'Ziyaretler'!A:A,"&gt;="&amp;DATE(YEAR(TODAY()),1,1)))</f>
        <v/>
      </c>
      <c r="I143" s="7">
        <f>IF(A143="","",IF(E143="","Hiç görüşülmedi",IF(AND(D143&lt;&gt;"",F143&gt;D143),"Ziyaret gecikti ("&amp;F143-D143&amp;" gün)","")))</f>
        <v/>
      </c>
    </row>
    <row r="144">
      <c r="E144" s="9">
        <f>IF(A144="","",IF(COUNTIF('Ziyaretler'!C:C,A144)=0,"",_xlfn.MAXIFS('Ziyaretler'!A:A,'Ziyaretler'!C:C,A144)))</f>
        <v/>
      </c>
      <c r="F144" s="10">
        <f>IF(E144="","",TODAY()-E144)</f>
        <v/>
      </c>
      <c r="G144" s="9">
        <f>IF(A144="","",IF(COUNTIFS('Ziyaretler'!C:C,A144,'Ziyaretler'!F:F,"Sipariş alındı")=0,"",_xlfn.MAXIFS('Ziyaretler'!A:A,'Ziyaretler'!C:C,A144,'Ziyaretler'!F:F,"Sipariş alındı")))</f>
        <v/>
      </c>
      <c r="H144" s="11">
        <f>IF(A144="","",SUMIFS('Ziyaretler'!G:G,'Ziyaretler'!C:C,A144,'Ziyaretler'!A:A,"&gt;="&amp;DATE(YEAR(TODAY()),1,1)))</f>
        <v/>
      </c>
      <c r="I144" s="7">
        <f>IF(A144="","",IF(E144="","Hiç görüşülmedi",IF(AND(D144&lt;&gt;"",F144&gt;D144),"Ziyaret gecikti ("&amp;F144-D144&amp;" gün)","")))</f>
        <v/>
      </c>
    </row>
    <row r="145">
      <c r="E145" s="9">
        <f>IF(A145="","",IF(COUNTIF('Ziyaretler'!C:C,A145)=0,"",_xlfn.MAXIFS('Ziyaretler'!A:A,'Ziyaretler'!C:C,A145)))</f>
        <v/>
      </c>
      <c r="F145" s="10">
        <f>IF(E145="","",TODAY()-E145)</f>
        <v/>
      </c>
      <c r="G145" s="9">
        <f>IF(A145="","",IF(COUNTIFS('Ziyaretler'!C:C,A145,'Ziyaretler'!F:F,"Sipariş alındı")=0,"",_xlfn.MAXIFS('Ziyaretler'!A:A,'Ziyaretler'!C:C,A145,'Ziyaretler'!F:F,"Sipariş alındı")))</f>
        <v/>
      </c>
      <c r="H145" s="11">
        <f>IF(A145="","",SUMIFS('Ziyaretler'!G:G,'Ziyaretler'!C:C,A145,'Ziyaretler'!A:A,"&gt;="&amp;DATE(YEAR(TODAY()),1,1)))</f>
        <v/>
      </c>
      <c r="I145" s="7">
        <f>IF(A145="","",IF(E145="","Hiç görüşülmedi",IF(AND(D145&lt;&gt;"",F145&gt;D145),"Ziyaret gecikti ("&amp;F145-D145&amp;" gün)","")))</f>
        <v/>
      </c>
    </row>
    <row r="146">
      <c r="E146" s="9">
        <f>IF(A146="","",IF(COUNTIF('Ziyaretler'!C:C,A146)=0,"",_xlfn.MAXIFS('Ziyaretler'!A:A,'Ziyaretler'!C:C,A146)))</f>
        <v/>
      </c>
      <c r="F146" s="10">
        <f>IF(E146="","",TODAY()-E146)</f>
        <v/>
      </c>
      <c r="G146" s="9">
        <f>IF(A146="","",IF(COUNTIFS('Ziyaretler'!C:C,A146,'Ziyaretler'!F:F,"Sipariş alındı")=0,"",_xlfn.MAXIFS('Ziyaretler'!A:A,'Ziyaretler'!C:C,A146,'Ziyaretler'!F:F,"Sipariş alındı")))</f>
        <v/>
      </c>
      <c r="H146" s="11">
        <f>IF(A146="","",SUMIFS('Ziyaretler'!G:G,'Ziyaretler'!C:C,A146,'Ziyaretler'!A:A,"&gt;="&amp;DATE(YEAR(TODAY()),1,1)))</f>
        <v/>
      </c>
      <c r="I146" s="7">
        <f>IF(A146="","",IF(E146="","Hiç görüşülmedi",IF(AND(D146&lt;&gt;"",F146&gt;D146),"Ziyaret gecikti ("&amp;F146-D146&amp;" gün)","")))</f>
        <v/>
      </c>
    </row>
    <row r="147">
      <c r="E147" s="9">
        <f>IF(A147="","",IF(COUNTIF('Ziyaretler'!C:C,A147)=0,"",_xlfn.MAXIFS('Ziyaretler'!A:A,'Ziyaretler'!C:C,A147)))</f>
        <v/>
      </c>
      <c r="F147" s="10">
        <f>IF(E147="","",TODAY()-E147)</f>
        <v/>
      </c>
      <c r="G147" s="9">
        <f>IF(A147="","",IF(COUNTIFS('Ziyaretler'!C:C,A147,'Ziyaretler'!F:F,"Sipariş alındı")=0,"",_xlfn.MAXIFS('Ziyaretler'!A:A,'Ziyaretler'!C:C,A147,'Ziyaretler'!F:F,"Sipariş alındı")))</f>
        <v/>
      </c>
      <c r="H147" s="11">
        <f>IF(A147="","",SUMIFS('Ziyaretler'!G:G,'Ziyaretler'!C:C,A147,'Ziyaretler'!A:A,"&gt;="&amp;DATE(YEAR(TODAY()),1,1)))</f>
        <v/>
      </c>
      <c r="I147" s="7">
        <f>IF(A147="","",IF(E147="","Hiç görüşülmedi",IF(AND(D147&lt;&gt;"",F147&gt;D147),"Ziyaret gecikti ("&amp;F147-D147&amp;" gün)","")))</f>
        <v/>
      </c>
    </row>
    <row r="148">
      <c r="E148" s="9">
        <f>IF(A148="","",IF(COUNTIF('Ziyaretler'!C:C,A148)=0,"",_xlfn.MAXIFS('Ziyaretler'!A:A,'Ziyaretler'!C:C,A148)))</f>
        <v/>
      </c>
      <c r="F148" s="10">
        <f>IF(E148="","",TODAY()-E148)</f>
        <v/>
      </c>
      <c r="G148" s="9">
        <f>IF(A148="","",IF(COUNTIFS('Ziyaretler'!C:C,A148,'Ziyaretler'!F:F,"Sipariş alındı")=0,"",_xlfn.MAXIFS('Ziyaretler'!A:A,'Ziyaretler'!C:C,A148,'Ziyaretler'!F:F,"Sipariş alındı")))</f>
        <v/>
      </c>
      <c r="H148" s="11">
        <f>IF(A148="","",SUMIFS('Ziyaretler'!G:G,'Ziyaretler'!C:C,A148,'Ziyaretler'!A:A,"&gt;="&amp;DATE(YEAR(TODAY()),1,1)))</f>
        <v/>
      </c>
      <c r="I148" s="7">
        <f>IF(A148="","",IF(E148="","Hiç görüşülmedi",IF(AND(D148&lt;&gt;"",F148&gt;D148),"Ziyaret gecikti ("&amp;F148-D148&amp;" gün)","")))</f>
        <v/>
      </c>
    </row>
    <row r="149">
      <c r="E149" s="9">
        <f>IF(A149="","",IF(COUNTIF('Ziyaretler'!C:C,A149)=0,"",_xlfn.MAXIFS('Ziyaretler'!A:A,'Ziyaretler'!C:C,A149)))</f>
        <v/>
      </c>
      <c r="F149" s="10">
        <f>IF(E149="","",TODAY()-E149)</f>
        <v/>
      </c>
      <c r="G149" s="9">
        <f>IF(A149="","",IF(COUNTIFS('Ziyaretler'!C:C,A149,'Ziyaretler'!F:F,"Sipariş alındı")=0,"",_xlfn.MAXIFS('Ziyaretler'!A:A,'Ziyaretler'!C:C,A149,'Ziyaretler'!F:F,"Sipariş alındı")))</f>
        <v/>
      </c>
      <c r="H149" s="11">
        <f>IF(A149="","",SUMIFS('Ziyaretler'!G:G,'Ziyaretler'!C:C,A149,'Ziyaretler'!A:A,"&gt;="&amp;DATE(YEAR(TODAY()),1,1)))</f>
        <v/>
      </c>
      <c r="I149" s="7">
        <f>IF(A149="","",IF(E149="","Hiç görüşülmedi",IF(AND(D149&lt;&gt;"",F149&gt;D149),"Ziyaret gecikti ("&amp;F149-D149&amp;" gün)","")))</f>
        <v/>
      </c>
    </row>
    <row r="150">
      <c r="E150" s="9">
        <f>IF(A150="","",IF(COUNTIF('Ziyaretler'!C:C,A150)=0,"",_xlfn.MAXIFS('Ziyaretler'!A:A,'Ziyaretler'!C:C,A150)))</f>
        <v/>
      </c>
      <c r="F150" s="10">
        <f>IF(E150="","",TODAY()-E150)</f>
        <v/>
      </c>
      <c r="G150" s="9">
        <f>IF(A150="","",IF(COUNTIFS('Ziyaretler'!C:C,A150,'Ziyaretler'!F:F,"Sipariş alındı")=0,"",_xlfn.MAXIFS('Ziyaretler'!A:A,'Ziyaretler'!C:C,A150,'Ziyaretler'!F:F,"Sipariş alındı")))</f>
        <v/>
      </c>
      <c r="H150" s="11">
        <f>IF(A150="","",SUMIFS('Ziyaretler'!G:G,'Ziyaretler'!C:C,A150,'Ziyaretler'!A:A,"&gt;="&amp;DATE(YEAR(TODAY()),1,1)))</f>
        <v/>
      </c>
      <c r="I150" s="7">
        <f>IF(A150="","",IF(E150="","Hiç görüşülmedi",IF(AND(D150&lt;&gt;"",F150&gt;D150),"Ziyaret gecikti ("&amp;F150-D150&amp;" gün)","")))</f>
        <v/>
      </c>
    </row>
    <row r="151">
      <c r="E151" s="9">
        <f>IF(A151="","",IF(COUNTIF('Ziyaretler'!C:C,A151)=0,"",_xlfn.MAXIFS('Ziyaretler'!A:A,'Ziyaretler'!C:C,A151)))</f>
        <v/>
      </c>
      <c r="F151" s="10">
        <f>IF(E151="","",TODAY()-E151)</f>
        <v/>
      </c>
      <c r="G151" s="9">
        <f>IF(A151="","",IF(COUNTIFS('Ziyaretler'!C:C,A151,'Ziyaretler'!F:F,"Sipariş alındı")=0,"",_xlfn.MAXIFS('Ziyaretler'!A:A,'Ziyaretler'!C:C,A151,'Ziyaretler'!F:F,"Sipariş alındı")))</f>
        <v/>
      </c>
      <c r="H151" s="11">
        <f>IF(A151="","",SUMIFS('Ziyaretler'!G:G,'Ziyaretler'!C:C,A151,'Ziyaretler'!A:A,"&gt;="&amp;DATE(YEAR(TODAY()),1,1)))</f>
        <v/>
      </c>
      <c r="I151" s="7">
        <f>IF(A151="","",IF(E151="","Hiç görüşülmedi",IF(AND(D151&lt;&gt;"",F151&gt;D151),"Ziyaret gecikti ("&amp;F151-D151&amp;" gün)","")))</f>
        <v/>
      </c>
    </row>
    <row r="152">
      <c r="E152" s="9">
        <f>IF(A152="","",IF(COUNTIF('Ziyaretler'!C:C,A152)=0,"",_xlfn.MAXIFS('Ziyaretler'!A:A,'Ziyaretler'!C:C,A152)))</f>
        <v/>
      </c>
      <c r="F152" s="10">
        <f>IF(E152="","",TODAY()-E152)</f>
        <v/>
      </c>
      <c r="G152" s="9">
        <f>IF(A152="","",IF(COUNTIFS('Ziyaretler'!C:C,A152,'Ziyaretler'!F:F,"Sipariş alındı")=0,"",_xlfn.MAXIFS('Ziyaretler'!A:A,'Ziyaretler'!C:C,A152,'Ziyaretler'!F:F,"Sipariş alındı")))</f>
        <v/>
      </c>
      <c r="H152" s="11">
        <f>IF(A152="","",SUMIFS('Ziyaretler'!G:G,'Ziyaretler'!C:C,A152,'Ziyaretler'!A:A,"&gt;="&amp;DATE(YEAR(TODAY()),1,1)))</f>
        <v/>
      </c>
      <c r="I152" s="7">
        <f>IF(A152="","",IF(E152="","Hiç görüşülmedi",IF(AND(D152&lt;&gt;"",F152&gt;D152),"Ziyaret gecikti ("&amp;F152-D152&amp;" gün)","")))</f>
        <v/>
      </c>
    </row>
    <row r="153">
      <c r="E153" s="9">
        <f>IF(A153="","",IF(COUNTIF('Ziyaretler'!C:C,A153)=0,"",_xlfn.MAXIFS('Ziyaretler'!A:A,'Ziyaretler'!C:C,A153)))</f>
        <v/>
      </c>
      <c r="F153" s="10">
        <f>IF(E153="","",TODAY()-E153)</f>
        <v/>
      </c>
      <c r="G153" s="9">
        <f>IF(A153="","",IF(COUNTIFS('Ziyaretler'!C:C,A153,'Ziyaretler'!F:F,"Sipariş alındı")=0,"",_xlfn.MAXIFS('Ziyaretler'!A:A,'Ziyaretler'!C:C,A153,'Ziyaretler'!F:F,"Sipariş alındı")))</f>
        <v/>
      </c>
      <c r="H153" s="11">
        <f>IF(A153="","",SUMIFS('Ziyaretler'!G:G,'Ziyaretler'!C:C,A153,'Ziyaretler'!A:A,"&gt;="&amp;DATE(YEAR(TODAY()),1,1)))</f>
        <v/>
      </c>
      <c r="I153" s="7">
        <f>IF(A153="","",IF(E153="","Hiç görüşülmedi",IF(AND(D153&lt;&gt;"",F153&gt;D153),"Ziyaret gecikti ("&amp;F153-D153&amp;" gün)","")))</f>
        <v/>
      </c>
    </row>
    <row r="154">
      <c r="E154" s="9">
        <f>IF(A154="","",IF(COUNTIF('Ziyaretler'!C:C,A154)=0,"",_xlfn.MAXIFS('Ziyaretler'!A:A,'Ziyaretler'!C:C,A154)))</f>
        <v/>
      </c>
      <c r="F154" s="10">
        <f>IF(E154="","",TODAY()-E154)</f>
        <v/>
      </c>
      <c r="G154" s="9">
        <f>IF(A154="","",IF(COUNTIFS('Ziyaretler'!C:C,A154,'Ziyaretler'!F:F,"Sipariş alındı")=0,"",_xlfn.MAXIFS('Ziyaretler'!A:A,'Ziyaretler'!C:C,A154,'Ziyaretler'!F:F,"Sipariş alındı")))</f>
        <v/>
      </c>
      <c r="H154" s="11">
        <f>IF(A154="","",SUMIFS('Ziyaretler'!G:G,'Ziyaretler'!C:C,A154,'Ziyaretler'!A:A,"&gt;="&amp;DATE(YEAR(TODAY()),1,1)))</f>
        <v/>
      </c>
      <c r="I154" s="7">
        <f>IF(A154="","",IF(E154="","Hiç görüşülmedi",IF(AND(D154&lt;&gt;"",F154&gt;D154),"Ziyaret gecikti ("&amp;F154-D154&amp;" gün)","")))</f>
        <v/>
      </c>
    </row>
    <row r="155">
      <c r="E155" s="9">
        <f>IF(A155="","",IF(COUNTIF('Ziyaretler'!C:C,A155)=0,"",_xlfn.MAXIFS('Ziyaretler'!A:A,'Ziyaretler'!C:C,A155)))</f>
        <v/>
      </c>
      <c r="F155" s="10">
        <f>IF(E155="","",TODAY()-E155)</f>
        <v/>
      </c>
      <c r="G155" s="9">
        <f>IF(A155="","",IF(COUNTIFS('Ziyaretler'!C:C,A155,'Ziyaretler'!F:F,"Sipariş alındı")=0,"",_xlfn.MAXIFS('Ziyaretler'!A:A,'Ziyaretler'!C:C,A155,'Ziyaretler'!F:F,"Sipariş alındı")))</f>
        <v/>
      </c>
      <c r="H155" s="11">
        <f>IF(A155="","",SUMIFS('Ziyaretler'!G:G,'Ziyaretler'!C:C,A155,'Ziyaretler'!A:A,"&gt;="&amp;DATE(YEAR(TODAY()),1,1)))</f>
        <v/>
      </c>
      <c r="I155" s="7">
        <f>IF(A155="","",IF(E155="","Hiç görüşülmedi",IF(AND(D155&lt;&gt;"",F155&gt;D155),"Ziyaret gecikti ("&amp;F155-D155&amp;" gün)","")))</f>
        <v/>
      </c>
    </row>
    <row r="156">
      <c r="E156" s="9">
        <f>IF(A156="","",IF(COUNTIF('Ziyaretler'!C:C,A156)=0,"",_xlfn.MAXIFS('Ziyaretler'!A:A,'Ziyaretler'!C:C,A156)))</f>
        <v/>
      </c>
      <c r="F156" s="10">
        <f>IF(E156="","",TODAY()-E156)</f>
        <v/>
      </c>
      <c r="G156" s="9">
        <f>IF(A156="","",IF(COUNTIFS('Ziyaretler'!C:C,A156,'Ziyaretler'!F:F,"Sipariş alındı")=0,"",_xlfn.MAXIFS('Ziyaretler'!A:A,'Ziyaretler'!C:C,A156,'Ziyaretler'!F:F,"Sipariş alındı")))</f>
        <v/>
      </c>
      <c r="H156" s="11">
        <f>IF(A156="","",SUMIFS('Ziyaretler'!G:G,'Ziyaretler'!C:C,A156,'Ziyaretler'!A:A,"&gt;="&amp;DATE(YEAR(TODAY()),1,1)))</f>
        <v/>
      </c>
      <c r="I156" s="7">
        <f>IF(A156="","",IF(E156="","Hiç görüşülmedi",IF(AND(D156&lt;&gt;"",F156&gt;D156),"Ziyaret gecikti ("&amp;F156-D156&amp;" gün)","")))</f>
        <v/>
      </c>
    </row>
    <row r="157">
      <c r="E157" s="9">
        <f>IF(A157="","",IF(COUNTIF('Ziyaretler'!C:C,A157)=0,"",_xlfn.MAXIFS('Ziyaretler'!A:A,'Ziyaretler'!C:C,A157)))</f>
        <v/>
      </c>
      <c r="F157" s="10">
        <f>IF(E157="","",TODAY()-E157)</f>
        <v/>
      </c>
      <c r="G157" s="9">
        <f>IF(A157="","",IF(COUNTIFS('Ziyaretler'!C:C,A157,'Ziyaretler'!F:F,"Sipariş alındı")=0,"",_xlfn.MAXIFS('Ziyaretler'!A:A,'Ziyaretler'!C:C,A157,'Ziyaretler'!F:F,"Sipariş alındı")))</f>
        <v/>
      </c>
      <c r="H157" s="11">
        <f>IF(A157="","",SUMIFS('Ziyaretler'!G:G,'Ziyaretler'!C:C,A157,'Ziyaretler'!A:A,"&gt;="&amp;DATE(YEAR(TODAY()),1,1)))</f>
        <v/>
      </c>
      <c r="I157" s="7">
        <f>IF(A157="","",IF(E157="","Hiç görüşülmedi",IF(AND(D157&lt;&gt;"",F157&gt;D157),"Ziyaret gecikti ("&amp;F157-D157&amp;" gün)","")))</f>
        <v/>
      </c>
    </row>
    <row r="158">
      <c r="E158" s="9">
        <f>IF(A158="","",IF(COUNTIF('Ziyaretler'!C:C,A158)=0,"",_xlfn.MAXIFS('Ziyaretler'!A:A,'Ziyaretler'!C:C,A158)))</f>
        <v/>
      </c>
      <c r="F158" s="10">
        <f>IF(E158="","",TODAY()-E158)</f>
        <v/>
      </c>
      <c r="G158" s="9">
        <f>IF(A158="","",IF(COUNTIFS('Ziyaretler'!C:C,A158,'Ziyaretler'!F:F,"Sipariş alındı")=0,"",_xlfn.MAXIFS('Ziyaretler'!A:A,'Ziyaretler'!C:C,A158,'Ziyaretler'!F:F,"Sipariş alındı")))</f>
        <v/>
      </c>
      <c r="H158" s="11">
        <f>IF(A158="","",SUMIFS('Ziyaretler'!G:G,'Ziyaretler'!C:C,A158,'Ziyaretler'!A:A,"&gt;="&amp;DATE(YEAR(TODAY()),1,1)))</f>
        <v/>
      </c>
      <c r="I158" s="7">
        <f>IF(A158="","",IF(E158="","Hiç görüşülmedi",IF(AND(D158&lt;&gt;"",F158&gt;D158),"Ziyaret gecikti ("&amp;F158-D158&amp;" gün)","")))</f>
        <v/>
      </c>
    </row>
    <row r="159">
      <c r="E159" s="9">
        <f>IF(A159="","",IF(COUNTIF('Ziyaretler'!C:C,A159)=0,"",_xlfn.MAXIFS('Ziyaretler'!A:A,'Ziyaretler'!C:C,A159)))</f>
        <v/>
      </c>
      <c r="F159" s="10">
        <f>IF(E159="","",TODAY()-E159)</f>
        <v/>
      </c>
      <c r="G159" s="9">
        <f>IF(A159="","",IF(COUNTIFS('Ziyaretler'!C:C,A159,'Ziyaretler'!F:F,"Sipariş alındı")=0,"",_xlfn.MAXIFS('Ziyaretler'!A:A,'Ziyaretler'!C:C,A159,'Ziyaretler'!F:F,"Sipariş alındı")))</f>
        <v/>
      </c>
      <c r="H159" s="11">
        <f>IF(A159="","",SUMIFS('Ziyaretler'!G:G,'Ziyaretler'!C:C,A159,'Ziyaretler'!A:A,"&gt;="&amp;DATE(YEAR(TODAY()),1,1)))</f>
        <v/>
      </c>
      <c r="I159" s="7">
        <f>IF(A159="","",IF(E159="","Hiç görüşülmedi",IF(AND(D159&lt;&gt;"",F159&gt;D159),"Ziyaret gecikti ("&amp;F159-D159&amp;" gün)","")))</f>
        <v/>
      </c>
    </row>
    <row r="160">
      <c r="E160" s="9">
        <f>IF(A160="","",IF(COUNTIF('Ziyaretler'!C:C,A160)=0,"",_xlfn.MAXIFS('Ziyaretler'!A:A,'Ziyaretler'!C:C,A160)))</f>
        <v/>
      </c>
      <c r="F160" s="10">
        <f>IF(E160="","",TODAY()-E160)</f>
        <v/>
      </c>
      <c r="G160" s="9">
        <f>IF(A160="","",IF(COUNTIFS('Ziyaretler'!C:C,A160,'Ziyaretler'!F:F,"Sipariş alındı")=0,"",_xlfn.MAXIFS('Ziyaretler'!A:A,'Ziyaretler'!C:C,A160,'Ziyaretler'!F:F,"Sipariş alındı")))</f>
        <v/>
      </c>
      <c r="H160" s="11">
        <f>IF(A160="","",SUMIFS('Ziyaretler'!G:G,'Ziyaretler'!C:C,A160,'Ziyaretler'!A:A,"&gt;="&amp;DATE(YEAR(TODAY()),1,1)))</f>
        <v/>
      </c>
      <c r="I160" s="7">
        <f>IF(A160="","",IF(E160="","Hiç görüşülmedi",IF(AND(D160&lt;&gt;"",F160&gt;D160),"Ziyaret gecikti ("&amp;F160-D160&amp;" gün)","")))</f>
        <v/>
      </c>
    </row>
    <row r="161">
      <c r="E161" s="9">
        <f>IF(A161="","",IF(COUNTIF('Ziyaretler'!C:C,A161)=0,"",_xlfn.MAXIFS('Ziyaretler'!A:A,'Ziyaretler'!C:C,A161)))</f>
        <v/>
      </c>
      <c r="F161" s="10">
        <f>IF(E161="","",TODAY()-E161)</f>
        <v/>
      </c>
      <c r="G161" s="9">
        <f>IF(A161="","",IF(COUNTIFS('Ziyaretler'!C:C,A161,'Ziyaretler'!F:F,"Sipariş alındı")=0,"",_xlfn.MAXIFS('Ziyaretler'!A:A,'Ziyaretler'!C:C,A161,'Ziyaretler'!F:F,"Sipariş alındı")))</f>
        <v/>
      </c>
      <c r="H161" s="11">
        <f>IF(A161="","",SUMIFS('Ziyaretler'!G:G,'Ziyaretler'!C:C,A161,'Ziyaretler'!A:A,"&gt;="&amp;DATE(YEAR(TODAY()),1,1)))</f>
        <v/>
      </c>
      <c r="I161" s="7">
        <f>IF(A161="","",IF(E161="","Hiç görüşülmedi",IF(AND(D161&lt;&gt;"",F161&gt;D161),"Ziyaret gecikti ("&amp;F161-D161&amp;" gün)","")))</f>
        <v/>
      </c>
    </row>
    <row r="162">
      <c r="E162" s="9">
        <f>IF(A162="","",IF(COUNTIF('Ziyaretler'!C:C,A162)=0,"",_xlfn.MAXIFS('Ziyaretler'!A:A,'Ziyaretler'!C:C,A162)))</f>
        <v/>
      </c>
      <c r="F162" s="10">
        <f>IF(E162="","",TODAY()-E162)</f>
        <v/>
      </c>
      <c r="G162" s="9">
        <f>IF(A162="","",IF(COUNTIFS('Ziyaretler'!C:C,A162,'Ziyaretler'!F:F,"Sipariş alındı")=0,"",_xlfn.MAXIFS('Ziyaretler'!A:A,'Ziyaretler'!C:C,A162,'Ziyaretler'!F:F,"Sipariş alındı")))</f>
        <v/>
      </c>
      <c r="H162" s="11">
        <f>IF(A162="","",SUMIFS('Ziyaretler'!G:G,'Ziyaretler'!C:C,A162,'Ziyaretler'!A:A,"&gt;="&amp;DATE(YEAR(TODAY()),1,1)))</f>
        <v/>
      </c>
      <c r="I162" s="7">
        <f>IF(A162="","",IF(E162="","Hiç görüşülmedi",IF(AND(D162&lt;&gt;"",F162&gt;D162),"Ziyaret gecikti ("&amp;F162-D162&amp;" gün)","")))</f>
        <v/>
      </c>
    </row>
    <row r="163">
      <c r="E163" s="9">
        <f>IF(A163="","",IF(COUNTIF('Ziyaretler'!C:C,A163)=0,"",_xlfn.MAXIFS('Ziyaretler'!A:A,'Ziyaretler'!C:C,A163)))</f>
        <v/>
      </c>
      <c r="F163" s="10">
        <f>IF(E163="","",TODAY()-E163)</f>
        <v/>
      </c>
      <c r="G163" s="9">
        <f>IF(A163="","",IF(COUNTIFS('Ziyaretler'!C:C,A163,'Ziyaretler'!F:F,"Sipariş alındı")=0,"",_xlfn.MAXIFS('Ziyaretler'!A:A,'Ziyaretler'!C:C,A163,'Ziyaretler'!F:F,"Sipariş alındı")))</f>
        <v/>
      </c>
      <c r="H163" s="11">
        <f>IF(A163="","",SUMIFS('Ziyaretler'!G:G,'Ziyaretler'!C:C,A163,'Ziyaretler'!A:A,"&gt;="&amp;DATE(YEAR(TODAY()),1,1)))</f>
        <v/>
      </c>
      <c r="I163" s="7">
        <f>IF(A163="","",IF(E163="","Hiç görüşülmedi",IF(AND(D163&lt;&gt;"",F163&gt;D163),"Ziyaret gecikti ("&amp;F163-D163&amp;" gün)","")))</f>
        <v/>
      </c>
    </row>
    <row r="164">
      <c r="E164" s="9">
        <f>IF(A164="","",IF(COUNTIF('Ziyaretler'!C:C,A164)=0,"",_xlfn.MAXIFS('Ziyaretler'!A:A,'Ziyaretler'!C:C,A164)))</f>
        <v/>
      </c>
      <c r="F164" s="10">
        <f>IF(E164="","",TODAY()-E164)</f>
        <v/>
      </c>
      <c r="G164" s="9">
        <f>IF(A164="","",IF(COUNTIFS('Ziyaretler'!C:C,A164,'Ziyaretler'!F:F,"Sipariş alındı")=0,"",_xlfn.MAXIFS('Ziyaretler'!A:A,'Ziyaretler'!C:C,A164,'Ziyaretler'!F:F,"Sipariş alındı")))</f>
        <v/>
      </c>
      <c r="H164" s="11">
        <f>IF(A164="","",SUMIFS('Ziyaretler'!G:G,'Ziyaretler'!C:C,A164,'Ziyaretler'!A:A,"&gt;="&amp;DATE(YEAR(TODAY()),1,1)))</f>
        <v/>
      </c>
      <c r="I164" s="7">
        <f>IF(A164="","",IF(E164="","Hiç görüşülmedi",IF(AND(D164&lt;&gt;"",F164&gt;D164),"Ziyaret gecikti ("&amp;F164-D164&amp;" gün)","")))</f>
        <v/>
      </c>
    </row>
    <row r="165">
      <c r="E165" s="9">
        <f>IF(A165="","",IF(COUNTIF('Ziyaretler'!C:C,A165)=0,"",_xlfn.MAXIFS('Ziyaretler'!A:A,'Ziyaretler'!C:C,A165)))</f>
        <v/>
      </c>
      <c r="F165" s="10">
        <f>IF(E165="","",TODAY()-E165)</f>
        <v/>
      </c>
      <c r="G165" s="9">
        <f>IF(A165="","",IF(COUNTIFS('Ziyaretler'!C:C,A165,'Ziyaretler'!F:F,"Sipariş alındı")=0,"",_xlfn.MAXIFS('Ziyaretler'!A:A,'Ziyaretler'!C:C,A165,'Ziyaretler'!F:F,"Sipariş alındı")))</f>
        <v/>
      </c>
      <c r="H165" s="11">
        <f>IF(A165="","",SUMIFS('Ziyaretler'!G:G,'Ziyaretler'!C:C,A165,'Ziyaretler'!A:A,"&gt;="&amp;DATE(YEAR(TODAY()),1,1)))</f>
        <v/>
      </c>
      <c r="I165" s="7">
        <f>IF(A165="","",IF(E165="","Hiç görüşülmedi",IF(AND(D165&lt;&gt;"",F165&gt;D165),"Ziyaret gecikti ("&amp;F165-D165&amp;" gün)","")))</f>
        <v/>
      </c>
    </row>
    <row r="166">
      <c r="E166" s="9">
        <f>IF(A166="","",IF(COUNTIF('Ziyaretler'!C:C,A166)=0,"",_xlfn.MAXIFS('Ziyaretler'!A:A,'Ziyaretler'!C:C,A166)))</f>
        <v/>
      </c>
      <c r="F166" s="10">
        <f>IF(E166="","",TODAY()-E166)</f>
        <v/>
      </c>
      <c r="G166" s="9">
        <f>IF(A166="","",IF(COUNTIFS('Ziyaretler'!C:C,A166,'Ziyaretler'!F:F,"Sipariş alındı")=0,"",_xlfn.MAXIFS('Ziyaretler'!A:A,'Ziyaretler'!C:C,A166,'Ziyaretler'!F:F,"Sipariş alındı")))</f>
        <v/>
      </c>
      <c r="H166" s="11">
        <f>IF(A166="","",SUMIFS('Ziyaretler'!G:G,'Ziyaretler'!C:C,A166,'Ziyaretler'!A:A,"&gt;="&amp;DATE(YEAR(TODAY()),1,1)))</f>
        <v/>
      </c>
      <c r="I166" s="7">
        <f>IF(A166="","",IF(E166="","Hiç görüşülmedi",IF(AND(D166&lt;&gt;"",F166&gt;D166),"Ziyaret gecikti ("&amp;F166-D166&amp;" gün)","")))</f>
        <v/>
      </c>
    </row>
    <row r="167">
      <c r="E167" s="9">
        <f>IF(A167="","",IF(COUNTIF('Ziyaretler'!C:C,A167)=0,"",_xlfn.MAXIFS('Ziyaretler'!A:A,'Ziyaretler'!C:C,A167)))</f>
        <v/>
      </c>
      <c r="F167" s="10">
        <f>IF(E167="","",TODAY()-E167)</f>
        <v/>
      </c>
      <c r="G167" s="9">
        <f>IF(A167="","",IF(COUNTIFS('Ziyaretler'!C:C,A167,'Ziyaretler'!F:F,"Sipariş alındı")=0,"",_xlfn.MAXIFS('Ziyaretler'!A:A,'Ziyaretler'!C:C,A167,'Ziyaretler'!F:F,"Sipariş alındı")))</f>
        <v/>
      </c>
      <c r="H167" s="11">
        <f>IF(A167="","",SUMIFS('Ziyaretler'!G:G,'Ziyaretler'!C:C,A167,'Ziyaretler'!A:A,"&gt;="&amp;DATE(YEAR(TODAY()),1,1)))</f>
        <v/>
      </c>
      <c r="I167" s="7">
        <f>IF(A167="","",IF(E167="","Hiç görüşülmedi",IF(AND(D167&lt;&gt;"",F167&gt;D167),"Ziyaret gecikti ("&amp;F167-D167&amp;" gün)","")))</f>
        <v/>
      </c>
    </row>
    <row r="168">
      <c r="E168" s="9">
        <f>IF(A168="","",IF(COUNTIF('Ziyaretler'!C:C,A168)=0,"",_xlfn.MAXIFS('Ziyaretler'!A:A,'Ziyaretler'!C:C,A168)))</f>
        <v/>
      </c>
      <c r="F168" s="10">
        <f>IF(E168="","",TODAY()-E168)</f>
        <v/>
      </c>
      <c r="G168" s="9">
        <f>IF(A168="","",IF(COUNTIFS('Ziyaretler'!C:C,A168,'Ziyaretler'!F:F,"Sipariş alındı")=0,"",_xlfn.MAXIFS('Ziyaretler'!A:A,'Ziyaretler'!C:C,A168,'Ziyaretler'!F:F,"Sipariş alındı")))</f>
        <v/>
      </c>
      <c r="H168" s="11">
        <f>IF(A168="","",SUMIFS('Ziyaretler'!G:G,'Ziyaretler'!C:C,A168,'Ziyaretler'!A:A,"&gt;="&amp;DATE(YEAR(TODAY()),1,1)))</f>
        <v/>
      </c>
      <c r="I168" s="7">
        <f>IF(A168="","",IF(E168="","Hiç görüşülmedi",IF(AND(D168&lt;&gt;"",F168&gt;D168),"Ziyaret gecikti ("&amp;F168-D168&amp;" gün)","")))</f>
        <v/>
      </c>
    </row>
    <row r="169">
      <c r="E169" s="9">
        <f>IF(A169="","",IF(COUNTIF('Ziyaretler'!C:C,A169)=0,"",_xlfn.MAXIFS('Ziyaretler'!A:A,'Ziyaretler'!C:C,A169)))</f>
        <v/>
      </c>
      <c r="F169" s="10">
        <f>IF(E169="","",TODAY()-E169)</f>
        <v/>
      </c>
      <c r="G169" s="9">
        <f>IF(A169="","",IF(COUNTIFS('Ziyaretler'!C:C,A169,'Ziyaretler'!F:F,"Sipariş alındı")=0,"",_xlfn.MAXIFS('Ziyaretler'!A:A,'Ziyaretler'!C:C,A169,'Ziyaretler'!F:F,"Sipariş alındı")))</f>
        <v/>
      </c>
      <c r="H169" s="11">
        <f>IF(A169="","",SUMIFS('Ziyaretler'!G:G,'Ziyaretler'!C:C,A169,'Ziyaretler'!A:A,"&gt;="&amp;DATE(YEAR(TODAY()),1,1)))</f>
        <v/>
      </c>
      <c r="I169" s="7">
        <f>IF(A169="","",IF(E169="","Hiç görüşülmedi",IF(AND(D169&lt;&gt;"",F169&gt;D169),"Ziyaret gecikti ("&amp;F169-D169&amp;" gün)","")))</f>
        <v/>
      </c>
    </row>
    <row r="170">
      <c r="E170" s="9">
        <f>IF(A170="","",IF(COUNTIF('Ziyaretler'!C:C,A170)=0,"",_xlfn.MAXIFS('Ziyaretler'!A:A,'Ziyaretler'!C:C,A170)))</f>
        <v/>
      </c>
      <c r="F170" s="10">
        <f>IF(E170="","",TODAY()-E170)</f>
        <v/>
      </c>
      <c r="G170" s="9">
        <f>IF(A170="","",IF(COUNTIFS('Ziyaretler'!C:C,A170,'Ziyaretler'!F:F,"Sipariş alındı")=0,"",_xlfn.MAXIFS('Ziyaretler'!A:A,'Ziyaretler'!C:C,A170,'Ziyaretler'!F:F,"Sipariş alındı")))</f>
        <v/>
      </c>
      <c r="H170" s="11">
        <f>IF(A170="","",SUMIFS('Ziyaretler'!G:G,'Ziyaretler'!C:C,A170,'Ziyaretler'!A:A,"&gt;="&amp;DATE(YEAR(TODAY()),1,1)))</f>
        <v/>
      </c>
      <c r="I170" s="7">
        <f>IF(A170="","",IF(E170="","Hiç görüşülmedi",IF(AND(D170&lt;&gt;"",F170&gt;D170),"Ziyaret gecikti ("&amp;F170-D170&amp;" gün)","")))</f>
        <v/>
      </c>
    </row>
    <row r="171">
      <c r="E171" s="9">
        <f>IF(A171="","",IF(COUNTIF('Ziyaretler'!C:C,A171)=0,"",_xlfn.MAXIFS('Ziyaretler'!A:A,'Ziyaretler'!C:C,A171)))</f>
        <v/>
      </c>
      <c r="F171" s="10">
        <f>IF(E171="","",TODAY()-E171)</f>
        <v/>
      </c>
      <c r="G171" s="9">
        <f>IF(A171="","",IF(COUNTIFS('Ziyaretler'!C:C,A171,'Ziyaretler'!F:F,"Sipariş alındı")=0,"",_xlfn.MAXIFS('Ziyaretler'!A:A,'Ziyaretler'!C:C,A171,'Ziyaretler'!F:F,"Sipariş alındı")))</f>
        <v/>
      </c>
      <c r="H171" s="11">
        <f>IF(A171="","",SUMIFS('Ziyaretler'!G:G,'Ziyaretler'!C:C,A171,'Ziyaretler'!A:A,"&gt;="&amp;DATE(YEAR(TODAY()),1,1)))</f>
        <v/>
      </c>
      <c r="I171" s="7">
        <f>IF(A171="","",IF(E171="","Hiç görüşülmedi",IF(AND(D171&lt;&gt;"",F171&gt;D171),"Ziyaret gecikti ("&amp;F171-D171&amp;" gün)","")))</f>
        <v/>
      </c>
    </row>
    <row r="172">
      <c r="E172" s="9">
        <f>IF(A172="","",IF(COUNTIF('Ziyaretler'!C:C,A172)=0,"",_xlfn.MAXIFS('Ziyaretler'!A:A,'Ziyaretler'!C:C,A172)))</f>
        <v/>
      </c>
      <c r="F172" s="10">
        <f>IF(E172="","",TODAY()-E172)</f>
        <v/>
      </c>
      <c r="G172" s="9">
        <f>IF(A172="","",IF(COUNTIFS('Ziyaretler'!C:C,A172,'Ziyaretler'!F:F,"Sipariş alındı")=0,"",_xlfn.MAXIFS('Ziyaretler'!A:A,'Ziyaretler'!C:C,A172,'Ziyaretler'!F:F,"Sipariş alındı")))</f>
        <v/>
      </c>
      <c r="H172" s="11">
        <f>IF(A172="","",SUMIFS('Ziyaretler'!G:G,'Ziyaretler'!C:C,A172,'Ziyaretler'!A:A,"&gt;="&amp;DATE(YEAR(TODAY()),1,1)))</f>
        <v/>
      </c>
      <c r="I172" s="7">
        <f>IF(A172="","",IF(E172="","Hiç görüşülmedi",IF(AND(D172&lt;&gt;"",F172&gt;D172),"Ziyaret gecikti ("&amp;F172-D172&amp;" gün)","")))</f>
        <v/>
      </c>
    </row>
    <row r="173">
      <c r="E173" s="9">
        <f>IF(A173="","",IF(COUNTIF('Ziyaretler'!C:C,A173)=0,"",_xlfn.MAXIFS('Ziyaretler'!A:A,'Ziyaretler'!C:C,A173)))</f>
        <v/>
      </c>
      <c r="F173" s="10">
        <f>IF(E173="","",TODAY()-E173)</f>
        <v/>
      </c>
      <c r="G173" s="9">
        <f>IF(A173="","",IF(COUNTIFS('Ziyaretler'!C:C,A173,'Ziyaretler'!F:F,"Sipariş alındı")=0,"",_xlfn.MAXIFS('Ziyaretler'!A:A,'Ziyaretler'!C:C,A173,'Ziyaretler'!F:F,"Sipariş alındı")))</f>
        <v/>
      </c>
      <c r="H173" s="11">
        <f>IF(A173="","",SUMIFS('Ziyaretler'!G:G,'Ziyaretler'!C:C,A173,'Ziyaretler'!A:A,"&gt;="&amp;DATE(YEAR(TODAY()),1,1)))</f>
        <v/>
      </c>
      <c r="I173" s="7">
        <f>IF(A173="","",IF(E173="","Hiç görüşülmedi",IF(AND(D173&lt;&gt;"",F173&gt;D173),"Ziyaret gecikti ("&amp;F173-D173&amp;" gün)","")))</f>
        <v/>
      </c>
    </row>
    <row r="174">
      <c r="E174" s="9">
        <f>IF(A174="","",IF(COUNTIF('Ziyaretler'!C:C,A174)=0,"",_xlfn.MAXIFS('Ziyaretler'!A:A,'Ziyaretler'!C:C,A174)))</f>
        <v/>
      </c>
      <c r="F174" s="10">
        <f>IF(E174="","",TODAY()-E174)</f>
        <v/>
      </c>
      <c r="G174" s="9">
        <f>IF(A174="","",IF(COUNTIFS('Ziyaretler'!C:C,A174,'Ziyaretler'!F:F,"Sipariş alındı")=0,"",_xlfn.MAXIFS('Ziyaretler'!A:A,'Ziyaretler'!C:C,A174,'Ziyaretler'!F:F,"Sipariş alındı")))</f>
        <v/>
      </c>
      <c r="H174" s="11">
        <f>IF(A174="","",SUMIFS('Ziyaretler'!G:G,'Ziyaretler'!C:C,A174,'Ziyaretler'!A:A,"&gt;="&amp;DATE(YEAR(TODAY()),1,1)))</f>
        <v/>
      </c>
      <c r="I174" s="7">
        <f>IF(A174="","",IF(E174="","Hiç görüşülmedi",IF(AND(D174&lt;&gt;"",F174&gt;D174),"Ziyaret gecikti ("&amp;F174-D174&amp;" gün)","")))</f>
        <v/>
      </c>
    </row>
    <row r="175">
      <c r="E175" s="9">
        <f>IF(A175="","",IF(COUNTIF('Ziyaretler'!C:C,A175)=0,"",_xlfn.MAXIFS('Ziyaretler'!A:A,'Ziyaretler'!C:C,A175)))</f>
        <v/>
      </c>
      <c r="F175" s="10">
        <f>IF(E175="","",TODAY()-E175)</f>
        <v/>
      </c>
      <c r="G175" s="9">
        <f>IF(A175="","",IF(COUNTIFS('Ziyaretler'!C:C,A175,'Ziyaretler'!F:F,"Sipariş alındı")=0,"",_xlfn.MAXIFS('Ziyaretler'!A:A,'Ziyaretler'!C:C,A175,'Ziyaretler'!F:F,"Sipariş alındı")))</f>
        <v/>
      </c>
      <c r="H175" s="11">
        <f>IF(A175="","",SUMIFS('Ziyaretler'!G:G,'Ziyaretler'!C:C,A175,'Ziyaretler'!A:A,"&gt;="&amp;DATE(YEAR(TODAY()),1,1)))</f>
        <v/>
      </c>
      <c r="I175" s="7">
        <f>IF(A175="","",IF(E175="","Hiç görüşülmedi",IF(AND(D175&lt;&gt;"",F175&gt;D175),"Ziyaret gecikti ("&amp;F175-D175&amp;" gün)","")))</f>
        <v/>
      </c>
    </row>
    <row r="176">
      <c r="E176" s="9">
        <f>IF(A176="","",IF(COUNTIF('Ziyaretler'!C:C,A176)=0,"",_xlfn.MAXIFS('Ziyaretler'!A:A,'Ziyaretler'!C:C,A176)))</f>
        <v/>
      </c>
      <c r="F176" s="10">
        <f>IF(E176="","",TODAY()-E176)</f>
        <v/>
      </c>
      <c r="G176" s="9">
        <f>IF(A176="","",IF(COUNTIFS('Ziyaretler'!C:C,A176,'Ziyaretler'!F:F,"Sipariş alındı")=0,"",_xlfn.MAXIFS('Ziyaretler'!A:A,'Ziyaretler'!C:C,A176,'Ziyaretler'!F:F,"Sipariş alındı")))</f>
        <v/>
      </c>
      <c r="H176" s="11">
        <f>IF(A176="","",SUMIFS('Ziyaretler'!G:G,'Ziyaretler'!C:C,A176,'Ziyaretler'!A:A,"&gt;="&amp;DATE(YEAR(TODAY()),1,1)))</f>
        <v/>
      </c>
      <c r="I176" s="7">
        <f>IF(A176="","",IF(E176="","Hiç görüşülmedi",IF(AND(D176&lt;&gt;"",F176&gt;D176),"Ziyaret gecikti ("&amp;F176-D176&amp;" gün)","")))</f>
        <v/>
      </c>
    </row>
    <row r="177">
      <c r="E177" s="9">
        <f>IF(A177="","",IF(COUNTIF('Ziyaretler'!C:C,A177)=0,"",_xlfn.MAXIFS('Ziyaretler'!A:A,'Ziyaretler'!C:C,A177)))</f>
        <v/>
      </c>
      <c r="F177" s="10">
        <f>IF(E177="","",TODAY()-E177)</f>
        <v/>
      </c>
      <c r="G177" s="9">
        <f>IF(A177="","",IF(COUNTIFS('Ziyaretler'!C:C,A177,'Ziyaretler'!F:F,"Sipariş alındı")=0,"",_xlfn.MAXIFS('Ziyaretler'!A:A,'Ziyaretler'!C:C,A177,'Ziyaretler'!F:F,"Sipariş alındı")))</f>
        <v/>
      </c>
      <c r="H177" s="11">
        <f>IF(A177="","",SUMIFS('Ziyaretler'!G:G,'Ziyaretler'!C:C,A177,'Ziyaretler'!A:A,"&gt;="&amp;DATE(YEAR(TODAY()),1,1)))</f>
        <v/>
      </c>
      <c r="I177" s="7">
        <f>IF(A177="","",IF(E177="","Hiç görüşülmedi",IF(AND(D177&lt;&gt;"",F177&gt;D177),"Ziyaret gecikti ("&amp;F177-D177&amp;" gün)","")))</f>
        <v/>
      </c>
    </row>
    <row r="178">
      <c r="E178" s="9">
        <f>IF(A178="","",IF(COUNTIF('Ziyaretler'!C:C,A178)=0,"",_xlfn.MAXIFS('Ziyaretler'!A:A,'Ziyaretler'!C:C,A178)))</f>
        <v/>
      </c>
      <c r="F178" s="10">
        <f>IF(E178="","",TODAY()-E178)</f>
        <v/>
      </c>
      <c r="G178" s="9">
        <f>IF(A178="","",IF(COUNTIFS('Ziyaretler'!C:C,A178,'Ziyaretler'!F:F,"Sipariş alındı")=0,"",_xlfn.MAXIFS('Ziyaretler'!A:A,'Ziyaretler'!C:C,A178,'Ziyaretler'!F:F,"Sipariş alındı")))</f>
        <v/>
      </c>
      <c r="H178" s="11">
        <f>IF(A178="","",SUMIFS('Ziyaretler'!G:G,'Ziyaretler'!C:C,A178,'Ziyaretler'!A:A,"&gt;="&amp;DATE(YEAR(TODAY()),1,1)))</f>
        <v/>
      </c>
      <c r="I178" s="7">
        <f>IF(A178="","",IF(E178="","Hiç görüşülmedi",IF(AND(D178&lt;&gt;"",F178&gt;D178),"Ziyaret gecikti ("&amp;F178-D178&amp;" gün)","")))</f>
        <v/>
      </c>
    </row>
    <row r="179">
      <c r="E179" s="9">
        <f>IF(A179="","",IF(COUNTIF('Ziyaretler'!C:C,A179)=0,"",_xlfn.MAXIFS('Ziyaretler'!A:A,'Ziyaretler'!C:C,A179)))</f>
        <v/>
      </c>
      <c r="F179" s="10">
        <f>IF(E179="","",TODAY()-E179)</f>
        <v/>
      </c>
      <c r="G179" s="9">
        <f>IF(A179="","",IF(COUNTIFS('Ziyaretler'!C:C,A179,'Ziyaretler'!F:F,"Sipariş alındı")=0,"",_xlfn.MAXIFS('Ziyaretler'!A:A,'Ziyaretler'!C:C,A179,'Ziyaretler'!F:F,"Sipariş alındı")))</f>
        <v/>
      </c>
      <c r="H179" s="11">
        <f>IF(A179="","",SUMIFS('Ziyaretler'!G:G,'Ziyaretler'!C:C,A179,'Ziyaretler'!A:A,"&gt;="&amp;DATE(YEAR(TODAY()),1,1)))</f>
        <v/>
      </c>
      <c r="I179" s="7">
        <f>IF(A179="","",IF(E179="","Hiç görüşülmedi",IF(AND(D179&lt;&gt;"",F179&gt;D179),"Ziyaret gecikti ("&amp;F179-D179&amp;" gün)","")))</f>
        <v/>
      </c>
    </row>
    <row r="180">
      <c r="E180" s="9">
        <f>IF(A180="","",IF(COUNTIF('Ziyaretler'!C:C,A180)=0,"",_xlfn.MAXIFS('Ziyaretler'!A:A,'Ziyaretler'!C:C,A180)))</f>
        <v/>
      </c>
      <c r="F180" s="10">
        <f>IF(E180="","",TODAY()-E180)</f>
        <v/>
      </c>
      <c r="G180" s="9">
        <f>IF(A180="","",IF(COUNTIFS('Ziyaretler'!C:C,A180,'Ziyaretler'!F:F,"Sipariş alındı")=0,"",_xlfn.MAXIFS('Ziyaretler'!A:A,'Ziyaretler'!C:C,A180,'Ziyaretler'!F:F,"Sipariş alındı")))</f>
        <v/>
      </c>
      <c r="H180" s="11">
        <f>IF(A180="","",SUMIFS('Ziyaretler'!G:G,'Ziyaretler'!C:C,A180,'Ziyaretler'!A:A,"&gt;="&amp;DATE(YEAR(TODAY()),1,1)))</f>
        <v/>
      </c>
      <c r="I180" s="7">
        <f>IF(A180="","",IF(E180="","Hiç görüşülmedi",IF(AND(D180&lt;&gt;"",F180&gt;D180),"Ziyaret gecikti ("&amp;F180-D180&amp;" gün)","")))</f>
        <v/>
      </c>
    </row>
    <row r="181">
      <c r="E181" s="9">
        <f>IF(A181="","",IF(COUNTIF('Ziyaretler'!C:C,A181)=0,"",_xlfn.MAXIFS('Ziyaretler'!A:A,'Ziyaretler'!C:C,A181)))</f>
        <v/>
      </c>
      <c r="F181" s="10">
        <f>IF(E181="","",TODAY()-E181)</f>
        <v/>
      </c>
      <c r="G181" s="9">
        <f>IF(A181="","",IF(COUNTIFS('Ziyaretler'!C:C,A181,'Ziyaretler'!F:F,"Sipariş alındı")=0,"",_xlfn.MAXIFS('Ziyaretler'!A:A,'Ziyaretler'!C:C,A181,'Ziyaretler'!F:F,"Sipariş alındı")))</f>
        <v/>
      </c>
      <c r="H181" s="11">
        <f>IF(A181="","",SUMIFS('Ziyaretler'!G:G,'Ziyaretler'!C:C,A181,'Ziyaretler'!A:A,"&gt;="&amp;DATE(YEAR(TODAY()),1,1)))</f>
        <v/>
      </c>
      <c r="I181" s="7">
        <f>IF(A181="","",IF(E181="","Hiç görüşülmedi",IF(AND(D181&lt;&gt;"",F181&gt;D181),"Ziyaret gecikti ("&amp;F181-D181&amp;" gün)","")))</f>
        <v/>
      </c>
    </row>
    <row r="182">
      <c r="E182" s="9">
        <f>IF(A182="","",IF(COUNTIF('Ziyaretler'!C:C,A182)=0,"",_xlfn.MAXIFS('Ziyaretler'!A:A,'Ziyaretler'!C:C,A182)))</f>
        <v/>
      </c>
      <c r="F182" s="10">
        <f>IF(E182="","",TODAY()-E182)</f>
        <v/>
      </c>
      <c r="G182" s="9">
        <f>IF(A182="","",IF(COUNTIFS('Ziyaretler'!C:C,A182,'Ziyaretler'!F:F,"Sipariş alındı")=0,"",_xlfn.MAXIFS('Ziyaretler'!A:A,'Ziyaretler'!C:C,A182,'Ziyaretler'!F:F,"Sipariş alındı")))</f>
        <v/>
      </c>
      <c r="H182" s="11">
        <f>IF(A182="","",SUMIFS('Ziyaretler'!G:G,'Ziyaretler'!C:C,A182,'Ziyaretler'!A:A,"&gt;="&amp;DATE(YEAR(TODAY()),1,1)))</f>
        <v/>
      </c>
      <c r="I182" s="7">
        <f>IF(A182="","",IF(E182="","Hiç görüşülmedi",IF(AND(D182&lt;&gt;"",F182&gt;D182),"Ziyaret gecikti ("&amp;F182-D182&amp;" gün)","")))</f>
        <v/>
      </c>
    </row>
    <row r="183">
      <c r="E183" s="9">
        <f>IF(A183="","",IF(COUNTIF('Ziyaretler'!C:C,A183)=0,"",_xlfn.MAXIFS('Ziyaretler'!A:A,'Ziyaretler'!C:C,A183)))</f>
        <v/>
      </c>
      <c r="F183" s="10">
        <f>IF(E183="","",TODAY()-E183)</f>
        <v/>
      </c>
      <c r="G183" s="9">
        <f>IF(A183="","",IF(COUNTIFS('Ziyaretler'!C:C,A183,'Ziyaretler'!F:F,"Sipariş alındı")=0,"",_xlfn.MAXIFS('Ziyaretler'!A:A,'Ziyaretler'!C:C,A183,'Ziyaretler'!F:F,"Sipariş alındı")))</f>
        <v/>
      </c>
      <c r="H183" s="11">
        <f>IF(A183="","",SUMIFS('Ziyaretler'!G:G,'Ziyaretler'!C:C,A183,'Ziyaretler'!A:A,"&gt;="&amp;DATE(YEAR(TODAY()),1,1)))</f>
        <v/>
      </c>
      <c r="I183" s="7">
        <f>IF(A183="","",IF(E183="","Hiç görüşülmedi",IF(AND(D183&lt;&gt;"",F183&gt;D183),"Ziyaret gecikti ("&amp;F183-D183&amp;" gün)","")))</f>
        <v/>
      </c>
    </row>
    <row r="184">
      <c r="E184" s="9">
        <f>IF(A184="","",IF(COUNTIF('Ziyaretler'!C:C,A184)=0,"",_xlfn.MAXIFS('Ziyaretler'!A:A,'Ziyaretler'!C:C,A184)))</f>
        <v/>
      </c>
      <c r="F184" s="10">
        <f>IF(E184="","",TODAY()-E184)</f>
        <v/>
      </c>
      <c r="G184" s="9">
        <f>IF(A184="","",IF(COUNTIFS('Ziyaretler'!C:C,A184,'Ziyaretler'!F:F,"Sipariş alındı")=0,"",_xlfn.MAXIFS('Ziyaretler'!A:A,'Ziyaretler'!C:C,A184,'Ziyaretler'!F:F,"Sipariş alındı")))</f>
        <v/>
      </c>
      <c r="H184" s="11">
        <f>IF(A184="","",SUMIFS('Ziyaretler'!G:G,'Ziyaretler'!C:C,A184,'Ziyaretler'!A:A,"&gt;="&amp;DATE(YEAR(TODAY()),1,1)))</f>
        <v/>
      </c>
      <c r="I184" s="7">
        <f>IF(A184="","",IF(E184="","Hiç görüşülmedi",IF(AND(D184&lt;&gt;"",F184&gt;D184),"Ziyaret gecikti ("&amp;F184-D184&amp;" gün)","")))</f>
        <v/>
      </c>
    </row>
    <row r="185">
      <c r="E185" s="9">
        <f>IF(A185="","",IF(COUNTIF('Ziyaretler'!C:C,A185)=0,"",_xlfn.MAXIFS('Ziyaretler'!A:A,'Ziyaretler'!C:C,A185)))</f>
        <v/>
      </c>
      <c r="F185" s="10">
        <f>IF(E185="","",TODAY()-E185)</f>
        <v/>
      </c>
      <c r="G185" s="9">
        <f>IF(A185="","",IF(COUNTIFS('Ziyaretler'!C:C,A185,'Ziyaretler'!F:F,"Sipariş alındı")=0,"",_xlfn.MAXIFS('Ziyaretler'!A:A,'Ziyaretler'!C:C,A185,'Ziyaretler'!F:F,"Sipariş alındı")))</f>
        <v/>
      </c>
      <c r="H185" s="11">
        <f>IF(A185="","",SUMIFS('Ziyaretler'!G:G,'Ziyaretler'!C:C,A185,'Ziyaretler'!A:A,"&gt;="&amp;DATE(YEAR(TODAY()),1,1)))</f>
        <v/>
      </c>
      <c r="I185" s="7">
        <f>IF(A185="","",IF(E185="","Hiç görüşülmedi",IF(AND(D185&lt;&gt;"",F185&gt;D185),"Ziyaret gecikti ("&amp;F185-D185&amp;" gün)","")))</f>
        <v/>
      </c>
    </row>
    <row r="186">
      <c r="E186" s="9">
        <f>IF(A186="","",IF(COUNTIF('Ziyaretler'!C:C,A186)=0,"",_xlfn.MAXIFS('Ziyaretler'!A:A,'Ziyaretler'!C:C,A186)))</f>
        <v/>
      </c>
      <c r="F186" s="10">
        <f>IF(E186="","",TODAY()-E186)</f>
        <v/>
      </c>
      <c r="G186" s="9">
        <f>IF(A186="","",IF(COUNTIFS('Ziyaretler'!C:C,A186,'Ziyaretler'!F:F,"Sipariş alındı")=0,"",_xlfn.MAXIFS('Ziyaretler'!A:A,'Ziyaretler'!C:C,A186,'Ziyaretler'!F:F,"Sipariş alındı")))</f>
        <v/>
      </c>
      <c r="H186" s="11">
        <f>IF(A186="","",SUMIFS('Ziyaretler'!G:G,'Ziyaretler'!C:C,A186,'Ziyaretler'!A:A,"&gt;="&amp;DATE(YEAR(TODAY()),1,1)))</f>
        <v/>
      </c>
      <c r="I186" s="7">
        <f>IF(A186="","",IF(E186="","Hiç görüşülmedi",IF(AND(D186&lt;&gt;"",F186&gt;D186),"Ziyaret gecikti ("&amp;F186-D186&amp;" gün)","")))</f>
        <v/>
      </c>
    </row>
    <row r="187">
      <c r="E187" s="9">
        <f>IF(A187="","",IF(COUNTIF('Ziyaretler'!C:C,A187)=0,"",_xlfn.MAXIFS('Ziyaretler'!A:A,'Ziyaretler'!C:C,A187)))</f>
        <v/>
      </c>
      <c r="F187" s="10">
        <f>IF(E187="","",TODAY()-E187)</f>
        <v/>
      </c>
      <c r="G187" s="9">
        <f>IF(A187="","",IF(COUNTIFS('Ziyaretler'!C:C,A187,'Ziyaretler'!F:F,"Sipariş alındı")=0,"",_xlfn.MAXIFS('Ziyaretler'!A:A,'Ziyaretler'!C:C,A187,'Ziyaretler'!F:F,"Sipariş alındı")))</f>
        <v/>
      </c>
      <c r="H187" s="11">
        <f>IF(A187="","",SUMIFS('Ziyaretler'!G:G,'Ziyaretler'!C:C,A187,'Ziyaretler'!A:A,"&gt;="&amp;DATE(YEAR(TODAY()),1,1)))</f>
        <v/>
      </c>
      <c r="I187" s="7">
        <f>IF(A187="","",IF(E187="","Hiç görüşülmedi",IF(AND(D187&lt;&gt;"",F187&gt;D187),"Ziyaret gecikti ("&amp;F187-D187&amp;" gün)","")))</f>
        <v/>
      </c>
    </row>
    <row r="188">
      <c r="E188" s="9">
        <f>IF(A188="","",IF(COUNTIF('Ziyaretler'!C:C,A188)=0,"",_xlfn.MAXIFS('Ziyaretler'!A:A,'Ziyaretler'!C:C,A188)))</f>
        <v/>
      </c>
      <c r="F188" s="10">
        <f>IF(E188="","",TODAY()-E188)</f>
        <v/>
      </c>
      <c r="G188" s="9">
        <f>IF(A188="","",IF(COUNTIFS('Ziyaretler'!C:C,A188,'Ziyaretler'!F:F,"Sipariş alındı")=0,"",_xlfn.MAXIFS('Ziyaretler'!A:A,'Ziyaretler'!C:C,A188,'Ziyaretler'!F:F,"Sipariş alındı")))</f>
        <v/>
      </c>
      <c r="H188" s="11">
        <f>IF(A188="","",SUMIFS('Ziyaretler'!G:G,'Ziyaretler'!C:C,A188,'Ziyaretler'!A:A,"&gt;="&amp;DATE(YEAR(TODAY()),1,1)))</f>
        <v/>
      </c>
      <c r="I188" s="7">
        <f>IF(A188="","",IF(E188="","Hiç görüşülmedi",IF(AND(D188&lt;&gt;"",F188&gt;D188),"Ziyaret gecikti ("&amp;F188-D188&amp;" gün)","")))</f>
        <v/>
      </c>
    </row>
    <row r="189">
      <c r="E189" s="9">
        <f>IF(A189="","",IF(COUNTIF('Ziyaretler'!C:C,A189)=0,"",_xlfn.MAXIFS('Ziyaretler'!A:A,'Ziyaretler'!C:C,A189)))</f>
        <v/>
      </c>
      <c r="F189" s="10">
        <f>IF(E189="","",TODAY()-E189)</f>
        <v/>
      </c>
      <c r="G189" s="9">
        <f>IF(A189="","",IF(COUNTIFS('Ziyaretler'!C:C,A189,'Ziyaretler'!F:F,"Sipariş alındı")=0,"",_xlfn.MAXIFS('Ziyaretler'!A:A,'Ziyaretler'!C:C,A189,'Ziyaretler'!F:F,"Sipariş alındı")))</f>
        <v/>
      </c>
      <c r="H189" s="11">
        <f>IF(A189="","",SUMIFS('Ziyaretler'!G:G,'Ziyaretler'!C:C,A189,'Ziyaretler'!A:A,"&gt;="&amp;DATE(YEAR(TODAY()),1,1)))</f>
        <v/>
      </c>
      <c r="I189" s="7">
        <f>IF(A189="","",IF(E189="","Hiç görüşülmedi",IF(AND(D189&lt;&gt;"",F189&gt;D189),"Ziyaret gecikti ("&amp;F189-D189&amp;" gün)","")))</f>
        <v/>
      </c>
    </row>
    <row r="190">
      <c r="E190" s="9">
        <f>IF(A190="","",IF(COUNTIF('Ziyaretler'!C:C,A190)=0,"",_xlfn.MAXIFS('Ziyaretler'!A:A,'Ziyaretler'!C:C,A190)))</f>
        <v/>
      </c>
      <c r="F190" s="10">
        <f>IF(E190="","",TODAY()-E190)</f>
        <v/>
      </c>
      <c r="G190" s="9">
        <f>IF(A190="","",IF(COUNTIFS('Ziyaretler'!C:C,A190,'Ziyaretler'!F:F,"Sipariş alındı")=0,"",_xlfn.MAXIFS('Ziyaretler'!A:A,'Ziyaretler'!C:C,A190,'Ziyaretler'!F:F,"Sipariş alındı")))</f>
        <v/>
      </c>
      <c r="H190" s="11">
        <f>IF(A190="","",SUMIFS('Ziyaretler'!G:G,'Ziyaretler'!C:C,A190,'Ziyaretler'!A:A,"&gt;="&amp;DATE(YEAR(TODAY()),1,1)))</f>
        <v/>
      </c>
      <c r="I190" s="7">
        <f>IF(A190="","",IF(E190="","Hiç görüşülmedi",IF(AND(D190&lt;&gt;"",F190&gt;D190),"Ziyaret gecikti ("&amp;F190-D190&amp;" gün)","")))</f>
        <v/>
      </c>
    </row>
    <row r="191">
      <c r="E191" s="9">
        <f>IF(A191="","",IF(COUNTIF('Ziyaretler'!C:C,A191)=0,"",_xlfn.MAXIFS('Ziyaretler'!A:A,'Ziyaretler'!C:C,A191)))</f>
        <v/>
      </c>
      <c r="F191" s="10">
        <f>IF(E191="","",TODAY()-E191)</f>
        <v/>
      </c>
      <c r="G191" s="9">
        <f>IF(A191="","",IF(COUNTIFS('Ziyaretler'!C:C,A191,'Ziyaretler'!F:F,"Sipariş alındı")=0,"",_xlfn.MAXIFS('Ziyaretler'!A:A,'Ziyaretler'!C:C,A191,'Ziyaretler'!F:F,"Sipariş alındı")))</f>
        <v/>
      </c>
      <c r="H191" s="11">
        <f>IF(A191="","",SUMIFS('Ziyaretler'!G:G,'Ziyaretler'!C:C,A191,'Ziyaretler'!A:A,"&gt;="&amp;DATE(YEAR(TODAY()),1,1)))</f>
        <v/>
      </c>
      <c r="I191" s="7">
        <f>IF(A191="","",IF(E191="","Hiç görüşülmedi",IF(AND(D191&lt;&gt;"",F191&gt;D191),"Ziyaret gecikti ("&amp;F191-D191&amp;" gün)","")))</f>
        <v/>
      </c>
    </row>
    <row r="192">
      <c r="E192" s="9">
        <f>IF(A192="","",IF(COUNTIF('Ziyaretler'!C:C,A192)=0,"",_xlfn.MAXIFS('Ziyaretler'!A:A,'Ziyaretler'!C:C,A192)))</f>
        <v/>
      </c>
      <c r="F192" s="10">
        <f>IF(E192="","",TODAY()-E192)</f>
        <v/>
      </c>
      <c r="G192" s="9">
        <f>IF(A192="","",IF(COUNTIFS('Ziyaretler'!C:C,A192,'Ziyaretler'!F:F,"Sipariş alındı")=0,"",_xlfn.MAXIFS('Ziyaretler'!A:A,'Ziyaretler'!C:C,A192,'Ziyaretler'!F:F,"Sipariş alındı")))</f>
        <v/>
      </c>
      <c r="H192" s="11">
        <f>IF(A192="","",SUMIFS('Ziyaretler'!G:G,'Ziyaretler'!C:C,A192,'Ziyaretler'!A:A,"&gt;="&amp;DATE(YEAR(TODAY()),1,1)))</f>
        <v/>
      </c>
      <c r="I192" s="7">
        <f>IF(A192="","",IF(E192="","Hiç görüşülmedi",IF(AND(D192&lt;&gt;"",F192&gt;D192),"Ziyaret gecikti ("&amp;F192-D192&amp;" gün)","")))</f>
        <v/>
      </c>
    </row>
    <row r="193">
      <c r="E193" s="9">
        <f>IF(A193="","",IF(COUNTIF('Ziyaretler'!C:C,A193)=0,"",_xlfn.MAXIFS('Ziyaretler'!A:A,'Ziyaretler'!C:C,A193)))</f>
        <v/>
      </c>
      <c r="F193" s="10">
        <f>IF(E193="","",TODAY()-E193)</f>
        <v/>
      </c>
      <c r="G193" s="9">
        <f>IF(A193="","",IF(COUNTIFS('Ziyaretler'!C:C,A193,'Ziyaretler'!F:F,"Sipariş alındı")=0,"",_xlfn.MAXIFS('Ziyaretler'!A:A,'Ziyaretler'!C:C,A193,'Ziyaretler'!F:F,"Sipariş alındı")))</f>
        <v/>
      </c>
      <c r="H193" s="11">
        <f>IF(A193="","",SUMIFS('Ziyaretler'!G:G,'Ziyaretler'!C:C,A193,'Ziyaretler'!A:A,"&gt;="&amp;DATE(YEAR(TODAY()),1,1)))</f>
        <v/>
      </c>
      <c r="I193" s="7">
        <f>IF(A193="","",IF(E193="","Hiç görüşülmedi",IF(AND(D193&lt;&gt;"",F193&gt;D193),"Ziyaret gecikti ("&amp;F193-D193&amp;" gün)","")))</f>
        <v/>
      </c>
    </row>
    <row r="194">
      <c r="E194" s="9">
        <f>IF(A194="","",IF(COUNTIF('Ziyaretler'!C:C,A194)=0,"",_xlfn.MAXIFS('Ziyaretler'!A:A,'Ziyaretler'!C:C,A194)))</f>
        <v/>
      </c>
      <c r="F194" s="10">
        <f>IF(E194="","",TODAY()-E194)</f>
        <v/>
      </c>
      <c r="G194" s="9">
        <f>IF(A194="","",IF(COUNTIFS('Ziyaretler'!C:C,A194,'Ziyaretler'!F:F,"Sipariş alındı")=0,"",_xlfn.MAXIFS('Ziyaretler'!A:A,'Ziyaretler'!C:C,A194,'Ziyaretler'!F:F,"Sipariş alındı")))</f>
        <v/>
      </c>
      <c r="H194" s="11">
        <f>IF(A194="","",SUMIFS('Ziyaretler'!G:G,'Ziyaretler'!C:C,A194,'Ziyaretler'!A:A,"&gt;="&amp;DATE(YEAR(TODAY()),1,1)))</f>
        <v/>
      </c>
      <c r="I194" s="7">
        <f>IF(A194="","",IF(E194="","Hiç görüşülmedi",IF(AND(D194&lt;&gt;"",F194&gt;D194),"Ziyaret gecikti ("&amp;F194-D194&amp;" gün)","")))</f>
        <v/>
      </c>
    </row>
    <row r="195">
      <c r="E195" s="9">
        <f>IF(A195="","",IF(COUNTIF('Ziyaretler'!C:C,A195)=0,"",_xlfn.MAXIFS('Ziyaretler'!A:A,'Ziyaretler'!C:C,A195)))</f>
        <v/>
      </c>
      <c r="F195" s="10">
        <f>IF(E195="","",TODAY()-E195)</f>
        <v/>
      </c>
      <c r="G195" s="9">
        <f>IF(A195="","",IF(COUNTIFS('Ziyaretler'!C:C,A195,'Ziyaretler'!F:F,"Sipariş alındı")=0,"",_xlfn.MAXIFS('Ziyaretler'!A:A,'Ziyaretler'!C:C,A195,'Ziyaretler'!F:F,"Sipariş alındı")))</f>
        <v/>
      </c>
      <c r="H195" s="11">
        <f>IF(A195="","",SUMIFS('Ziyaretler'!G:G,'Ziyaretler'!C:C,A195,'Ziyaretler'!A:A,"&gt;="&amp;DATE(YEAR(TODAY()),1,1)))</f>
        <v/>
      </c>
      <c r="I195" s="7">
        <f>IF(A195="","",IF(E195="","Hiç görüşülmedi",IF(AND(D195&lt;&gt;"",F195&gt;D195),"Ziyaret gecikti ("&amp;F195-D195&amp;" gün)","")))</f>
        <v/>
      </c>
    </row>
    <row r="196">
      <c r="E196" s="9">
        <f>IF(A196="","",IF(COUNTIF('Ziyaretler'!C:C,A196)=0,"",_xlfn.MAXIFS('Ziyaretler'!A:A,'Ziyaretler'!C:C,A196)))</f>
        <v/>
      </c>
      <c r="F196" s="10">
        <f>IF(E196="","",TODAY()-E196)</f>
        <v/>
      </c>
      <c r="G196" s="9">
        <f>IF(A196="","",IF(COUNTIFS('Ziyaretler'!C:C,A196,'Ziyaretler'!F:F,"Sipariş alındı")=0,"",_xlfn.MAXIFS('Ziyaretler'!A:A,'Ziyaretler'!C:C,A196,'Ziyaretler'!F:F,"Sipariş alındı")))</f>
        <v/>
      </c>
      <c r="H196" s="11">
        <f>IF(A196="","",SUMIFS('Ziyaretler'!G:G,'Ziyaretler'!C:C,A196,'Ziyaretler'!A:A,"&gt;="&amp;DATE(YEAR(TODAY()),1,1)))</f>
        <v/>
      </c>
      <c r="I196" s="7">
        <f>IF(A196="","",IF(E196="","Hiç görüşülmedi",IF(AND(D196&lt;&gt;"",F196&gt;D196),"Ziyaret gecikti ("&amp;F196-D196&amp;" gün)","")))</f>
        <v/>
      </c>
    </row>
    <row r="197">
      <c r="E197" s="9">
        <f>IF(A197="","",IF(COUNTIF('Ziyaretler'!C:C,A197)=0,"",_xlfn.MAXIFS('Ziyaretler'!A:A,'Ziyaretler'!C:C,A197)))</f>
        <v/>
      </c>
      <c r="F197" s="10">
        <f>IF(E197="","",TODAY()-E197)</f>
        <v/>
      </c>
      <c r="G197" s="9">
        <f>IF(A197="","",IF(COUNTIFS('Ziyaretler'!C:C,A197,'Ziyaretler'!F:F,"Sipariş alındı")=0,"",_xlfn.MAXIFS('Ziyaretler'!A:A,'Ziyaretler'!C:C,A197,'Ziyaretler'!F:F,"Sipariş alındı")))</f>
        <v/>
      </c>
      <c r="H197" s="11">
        <f>IF(A197="","",SUMIFS('Ziyaretler'!G:G,'Ziyaretler'!C:C,A197,'Ziyaretler'!A:A,"&gt;="&amp;DATE(YEAR(TODAY()),1,1)))</f>
        <v/>
      </c>
      <c r="I197" s="7">
        <f>IF(A197="","",IF(E197="","Hiç görüşülmedi",IF(AND(D197&lt;&gt;"",F197&gt;D197),"Ziyaret gecikti ("&amp;F197-D197&amp;" gün)","")))</f>
        <v/>
      </c>
    </row>
    <row r="198">
      <c r="E198" s="9">
        <f>IF(A198="","",IF(COUNTIF('Ziyaretler'!C:C,A198)=0,"",_xlfn.MAXIFS('Ziyaretler'!A:A,'Ziyaretler'!C:C,A198)))</f>
        <v/>
      </c>
      <c r="F198" s="10">
        <f>IF(E198="","",TODAY()-E198)</f>
        <v/>
      </c>
      <c r="G198" s="9">
        <f>IF(A198="","",IF(COUNTIFS('Ziyaretler'!C:C,A198,'Ziyaretler'!F:F,"Sipariş alındı")=0,"",_xlfn.MAXIFS('Ziyaretler'!A:A,'Ziyaretler'!C:C,A198,'Ziyaretler'!F:F,"Sipariş alındı")))</f>
        <v/>
      </c>
      <c r="H198" s="11">
        <f>IF(A198="","",SUMIFS('Ziyaretler'!G:G,'Ziyaretler'!C:C,A198,'Ziyaretler'!A:A,"&gt;="&amp;DATE(YEAR(TODAY()),1,1)))</f>
        <v/>
      </c>
      <c r="I198" s="7">
        <f>IF(A198="","",IF(E198="","Hiç görüşülmedi",IF(AND(D198&lt;&gt;"",F198&gt;D198),"Ziyaret gecikti ("&amp;F198-D198&amp;" gün)","")))</f>
        <v/>
      </c>
    </row>
    <row r="199">
      <c r="E199" s="9">
        <f>IF(A199="","",IF(COUNTIF('Ziyaretler'!C:C,A199)=0,"",_xlfn.MAXIFS('Ziyaretler'!A:A,'Ziyaretler'!C:C,A199)))</f>
        <v/>
      </c>
      <c r="F199" s="10">
        <f>IF(E199="","",TODAY()-E199)</f>
        <v/>
      </c>
      <c r="G199" s="9">
        <f>IF(A199="","",IF(COUNTIFS('Ziyaretler'!C:C,A199,'Ziyaretler'!F:F,"Sipariş alındı")=0,"",_xlfn.MAXIFS('Ziyaretler'!A:A,'Ziyaretler'!C:C,A199,'Ziyaretler'!F:F,"Sipariş alındı")))</f>
        <v/>
      </c>
      <c r="H199" s="11">
        <f>IF(A199="","",SUMIFS('Ziyaretler'!G:G,'Ziyaretler'!C:C,A199,'Ziyaretler'!A:A,"&gt;="&amp;DATE(YEAR(TODAY()),1,1)))</f>
        <v/>
      </c>
      <c r="I199" s="7">
        <f>IF(A199="","",IF(E199="","Hiç görüşülmedi",IF(AND(D199&lt;&gt;"",F199&gt;D199),"Ziyaret gecikti ("&amp;F199-D199&amp;" gün)","")))</f>
        <v/>
      </c>
    </row>
    <row r="200">
      <c r="E200" s="9">
        <f>IF(A200="","",IF(COUNTIF('Ziyaretler'!C:C,A200)=0,"",_xlfn.MAXIFS('Ziyaretler'!A:A,'Ziyaretler'!C:C,A200)))</f>
        <v/>
      </c>
      <c r="F200" s="10">
        <f>IF(E200="","",TODAY()-E200)</f>
        <v/>
      </c>
      <c r="G200" s="9">
        <f>IF(A200="","",IF(COUNTIFS('Ziyaretler'!C:C,A200,'Ziyaretler'!F:F,"Sipariş alındı")=0,"",_xlfn.MAXIFS('Ziyaretler'!A:A,'Ziyaretler'!C:C,A200,'Ziyaretler'!F:F,"Sipariş alındı")))</f>
        <v/>
      </c>
      <c r="H200" s="11">
        <f>IF(A200="","",SUMIFS('Ziyaretler'!G:G,'Ziyaretler'!C:C,A200,'Ziyaretler'!A:A,"&gt;="&amp;DATE(YEAR(TODAY()),1,1)))</f>
        <v/>
      </c>
      <c r="I200" s="7">
        <f>IF(A200="","",IF(E200="","Hiç görüşülmedi",IF(AND(D200&lt;&gt;"",F200&gt;D200),"Ziyaret gecikti ("&amp;F200-D200&amp;" gün)","")))</f>
        <v/>
      </c>
    </row>
    <row r="201">
      <c r="E201" s="9">
        <f>IF(A201="","",IF(COUNTIF('Ziyaretler'!C:C,A201)=0,"",_xlfn.MAXIFS('Ziyaretler'!A:A,'Ziyaretler'!C:C,A201)))</f>
        <v/>
      </c>
      <c r="F201" s="10">
        <f>IF(E201="","",TODAY()-E201)</f>
        <v/>
      </c>
      <c r="G201" s="9">
        <f>IF(A201="","",IF(COUNTIFS('Ziyaretler'!C:C,A201,'Ziyaretler'!F:F,"Sipariş alındı")=0,"",_xlfn.MAXIFS('Ziyaretler'!A:A,'Ziyaretler'!C:C,A201,'Ziyaretler'!F:F,"Sipariş alındı")))</f>
        <v/>
      </c>
      <c r="H201" s="11">
        <f>IF(A201="","",SUMIFS('Ziyaretler'!G:G,'Ziyaretler'!C:C,A201,'Ziyaretler'!A:A,"&gt;="&amp;DATE(YEAR(TODAY()),1,1)))</f>
        <v/>
      </c>
      <c r="I201" s="7">
        <f>IF(A201="","",IF(E201="","Hiç görüşülmedi",IF(AND(D201&lt;&gt;"",F201&gt;D201),"Ziyaret gecikti ("&amp;F201-D201&amp;" gün)","")))</f>
        <v/>
      </c>
    </row>
    <row r="202">
      <c r="E202" s="9">
        <f>IF(A202="","",IF(COUNTIF('Ziyaretler'!C:C,A202)=0,"",_xlfn.MAXIFS('Ziyaretler'!A:A,'Ziyaretler'!C:C,A202)))</f>
        <v/>
      </c>
      <c r="F202" s="10">
        <f>IF(E202="","",TODAY()-E202)</f>
        <v/>
      </c>
      <c r="G202" s="9">
        <f>IF(A202="","",IF(COUNTIFS('Ziyaretler'!C:C,A202,'Ziyaretler'!F:F,"Sipariş alındı")=0,"",_xlfn.MAXIFS('Ziyaretler'!A:A,'Ziyaretler'!C:C,A202,'Ziyaretler'!F:F,"Sipariş alındı")))</f>
        <v/>
      </c>
      <c r="H202" s="11">
        <f>IF(A202="","",SUMIFS('Ziyaretler'!G:G,'Ziyaretler'!C:C,A202,'Ziyaretler'!A:A,"&gt;="&amp;DATE(YEAR(TODAY()),1,1)))</f>
        <v/>
      </c>
      <c r="I202" s="7">
        <f>IF(A202="","",IF(E202="","Hiç görüşülmedi",IF(AND(D202&lt;&gt;"",F202&gt;D202),"Ziyaret gecikti ("&amp;F202-D202&amp;" gün)","")))</f>
        <v/>
      </c>
    </row>
    <row r="203">
      <c r="E203" s="9">
        <f>IF(A203="","",IF(COUNTIF('Ziyaretler'!C:C,A203)=0,"",_xlfn.MAXIFS('Ziyaretler'!A:A,'Ziyaretler'!C:C,A203)))</f>
        <v/>
      </c>
      <c r="F203" s="10">
        <f>IF(E203="","",TODAY()-E203)</f>
        <v/>
      </c>
      <c r="G203" s="9">
        <f>IF(A203="","",IF(COUNTIFS('Ziyaretler'!C:C,A203,'Ziyaretler'!F:F,"Sipariş alındı")=0,"",_xlfn.MAXIFS('Ziyaretler'!A:A,'Ziyaretler'!C:C,A203,'Ziyaretler'!F:F,"Sipariş alındı")))</f>
        <v/>
      </c>
      <c r="H203" s="11">
        <f>IF(A203="","",SUMIFS('Ziyaretler'!G:G,'Ziyaretler'!C:C,A203,'Ziyaretler'!A:A,"&gt;="&amp;DATE(YEAR(TODAY()),1,1)))</f>
        <v/>
      </c>
      <c r="I203" s="7">
        <f>IF(A203="","",IF(E203="","Hiç görüşülmedi",IF(AND(D203&lt;&gt;"",F203&gt;D203),"Ziyaret gecikti ("&amp;F203-D203&amp;" gün)","")))</f>
        <v/>
      </c>
    </row>
    <row r="204">
      <c r="E204" s="9">
        <f>IF(A204="","",IF(COUNTIF('Ziyaretler'!C:C,A204)=0,"",_xlfn.MAXIFS('Ziyaretler'!A:A,'Ziyaretler'!C:C,A204)))</f>
        <v/>
      </c>
      <c r="F204" s="10">
        <f>IF(E204="","",TODAY()-E204)</f>
        <v/>
      </c>
      <c r="G204" s="9">
        <f>IF(A204="","",IF(COUNTIFS('Ziyaretler'!C:C,A204,'Ziyaretler'!F:F,"Sipariş alındı")=0,"",_xlfn.MAXIFS('Ziyaretler'!A:A,'Ziyaretler'!C:C,A204,'Ziyaretler'!F:F,"Sipariş alındı")))</f>
        <v/>
      </c>
      <c r="H204" s="11">
        <f>IF(A204="","",SUMIFS('Ziyaretler'!G:G,'Ziyaretler'!C:C,A204,'Ziyaretler'!A:A,"&gt;="&amp;DATE(YEAR(TODAY()),1,1)))</f>
        <v/>
      </c>
      <c r="I204" s="7">
        <f>IF(A204="","",IF(E204="","Hiç görüşülmedi",IF(AND(D204&lt;&gt;"",F204&gt;D204),"Ziyaret gecikti ("&amp;F204-D204&amp;" gün)","")))</f>
        <v/>
      </c>
    </row>
    <row r="205">
      <c r="E205" s="9">
        <f>IF(A205="","",IF(COUNTIF('Ziyaretler'!C:C,A205)=0,"",_xlfn.MAXIFS('Ziyaretler'!A:A,'Ziyaretler'!C:C,A205)))</f>
        <v/>
      </c>
      <c r="F205" s="10">
        <f>IF(E205="","",TODAY()-E205)</f>
        <v/>
      </c>
      <c r="G205" s="9">
        <f>IF(A205="","",IF(COUNTIFS('Ziyaretler'!C:C,A205,'Ziyaretler'!F:F,"Sipariş alındı")=0,"",_xlfn.MAXIFS('Ziyaretler'!A:A,'Ziyaretler'!C:C,A205,'Ziyaretler'!F:F,"Sipariş alındı")))</f>
        <v/>
      </c>
      <c r="H205" s="11">
        <f>IF(A205="","",SUMIFS('Ziyaretler'!G:G,'Ziyaretler'!C:C,A205,'Ziyaretler'!A:A,"&gt;="&amp;DATE(YEAR(TODAY()),1,1)))</f>
        <v/>
      </c>
      <c r="I205" s="7">
        <f>IF(A205="","",IF(E205="","Hiç görüşülmedi",IF(AND(D205&lt;&gt;"",F205&gt;D205),"Ziyaret gecikti ("&amp;F205-D205&amp;" gün)","")))</f>
        <v/>
      </c>
    </row>
    <row r="206">
      <c r="E206" s="9">
        <f>IF(A206="","",IF(COUNTIF('Ziyaretler'!C:C,A206)=0,"",_xlfn.MAXIFS('Ziyaretler'!A:A,'Ziyaretler'!C:C,A206)))</f>
        <v/>
      </c>
      <c r="F206" s="10">
        <f>IF(E206="","",TODAY()-E206)</f>
        <v/>
      </c>
      <c r="G206" s="9">
        <f>IF(A206="","",IF(COUNTIFS('Ziyaretler'!C:C,A206,'Ziyaretler'!F:F,"Sipariş alındı")=0,"",_xlfn.MAXIFS('Ziyaretler'!A:A,'Ziyaretler'!C:C,A206,'Ziyaretler'!F:F,"Sipariş alındı")))</f>
        <v/>
      </c>
      <c r="H206" s="11">
        <f>IF(A206="","",SUMIFS('Ziyaretler'!G:G,'Ziyaretler'!C:C,A206,'Ziyaretler'!A:A,"&gt;="&amp;DATE(YEAR(TODAY()),1,1)))</f>
        <v/>
      </c>
      <c r="I206" s="7">
        <f>IF(A206="","",IF(E206="","Hiç görüşülmedi",IF(AND(D206&lt;&gt;"",F206&gt;D206),"Ziyaret gecikti ("&amp;F206-D206&amp;" gün)","")))</f>
        <v/>
      </c>
    </row>
    <row r="207">
      <c r="E207" s="9">
        <f>IF(A207="","",IF(COUNTIF('Ziyaretler'!C:C,A207)=0,"",_xlfn.MAXIFS('Ziyaretler'!A:A,'Ziyaretler'!C:C,A207)))</f>
        <v/>
      </c>
      <c r="F207" s="10">
        <f>IF(E207="","",TODAY()-E207)</f>
        <v/>
      </c>
      <c r="G207" s="9">
        <f>IF(A207="","",IF(COUNTIFS('Ziyaretler'!C:C,A207,'Ziyaretler'!F:F,"Sipariş alındı")=0,"",_xlfn.MAXIFS('Ziyaretler'!A:A,'Ziyaretler'!C:C,A207,'Ziyaretler'!F:F,"Sipariş alındı")))</f>
        <v/>
      </c>
      <c r="H207" s="11">
        <f>IF(A207="","",SUMIFS('Ziyaretler'!G:G,'Ziyaretler'!C:C,A207,'Ziyaretler'!A:A,"&gt;="&amp;DATE(YEAR(TODAY()),1,1)))</f>
        <v/>
      </c>
      <c r="I207" s="7">
        <f>IF(A207="","",IF(E207="","Hiç görüşülmedi",IF(AND(D207&lt;&gt;"",F207&gt;D207),"Ziyaret gecikti ("&amp;F207-D207&amp;" gün)","")))</f>
        <v/>
      </c>
    </row>
    <row r="208">
      <c r="E208" s="9">
        <f>IF(A208="","",IF(COUNTIF('Ziyaretler'!C:C,A208)=0,"",_xlfn.MAXIFS('Ziyaretler'!A:A,'Ziyaretler'!C:C,A208)))</f>
        <v/>
      </c>
      <c r="F208" s="10">
        <f>IF(E208="","",TODAY()-E208)</f>
        <v/>
      </c>
      <c r="G208" s="9">
        <f>IF(A208="","",IF(COUNTIFS('Ziyaretler'!C:C,A208,'Ziyaretler'!F:F,"Sipariş alındı")=0,"",_xlfn.MAXIFS('Ziyaretler'!A:A,'Ziyaretler'!C:C,A208,'Ziyaretler'!F:F,"Sipariş alındı")))</f>
        <v/>
      </c>
      <c r="H208" s="11">
        <f>IF(A208="","",SUMIFS('Ziyaretler'!G:G,'Ziyaretler'!C:C,A208,'Ziyaretler'!A:A,"&gt;="&amp;DATE(YEAR(TODAY()),1,1)))</f>
        <v/>
      </c>
      <c r="I208" s="7">
        <f>IF(A208="","",IF(E208="","Hiç görüşülmedi",IF(AND(D208&lt;&gt;"",F208&gt;D208),"Ziyaret gecikti ("&amp;F208-D208&amp;" gün)","")))</f>
        <v/>
      </c>
    </row>
    <row r="209">
      <c r="E209" s="9">
        <f>IF(A209="","",IF(COUNTIF('Ziyaretler'!C:C,A209)=0,"",_xlfn.MAXIFS('Ziyaretler'!A:A,'Ziyaretler'!C:C,A209)))</f>
        <v/>
      </c>
      <c r="F209" s="10">
        <f>IF(E209="","",TODAY()-E209)</f>
        <v/>
      </c>
      <c r="G209" s="9">
        <f>IF(A209="","",IF(COUNTIFS('Ziyaretler'!C:C,A209,'Ziyaretler'!F:F,"Sipariş alındı")=0,"",_xlfn.MAXIFS('Ziyaretler'!A:A,'Ziyaretler'!C:C,A209,'Ziyaretler'!F:F,"Sipariş alındı")))</f>
        <v/>
      </c>
      <c r="H209" s="11">
        <f>IF(A209="","",SUMIFS('Ziyaretler'!G:G,'Ziyaretler'!C:C,A209,'Ziyaretler'!A:A,"&gt;="&amp;DATE(YEAR(TODAY()),1,1)))</f>
        <v/>
      </c>
      <c r="I209" s="7">
        <f>IF(A209="","",IF(E209="","Hiç görüşülmedi",IF(AND(D209&lt;&gt;"",F209&gt;D209),"Ziyaret gecikti ("&amp;F209-D209&amp;" gün)","")))</f>
        <v/>
      </c>
    </row>
    <row r="210">
      <c r="E210" s="9">
        <f>IF(A210="","",IF(COUNTIF('Ziyaretler'!C:C,A210)=0,"",_xlfn.MAXIFS('Ziyaretler'!A:A,'Ziyaretler'!C:C,A210)))</f>
        <v/>
      </c>
      <c r="F210" s="10">
        <f>IF(E210="","",TODAY()-E210)</f>
        <v/>
      </c>
      <c r="G210" s="9">
        <f>IF(A210="","",IF(COUNTIFS('Ziyaretler'!C:C,A210,'Ziyaretler'!F:F,"Sipariş alındı")=0,"",_xlfn.MAXIFS('Ziyaretler'!A:A,'Ziyaretler'!C:C,A210,'Ziyaretler'!F:F,"Sipariş alındı")))</f>
        <v/>
      </c>
      <c r="H210" s="11">
        <f>IF(A210="","",SUMIFS('Ziyaretler'!G:G,'Ziyaretler'!C:C,A210,'Ziyaretler'!A:A,"&gt;="&amp;DATE(YEAR(TODAY()),1,1)))</f>
        <v/>
      </c>
      <c r="I210" s="7">
        <f>IF(A210="","",IF(E210="","Hiç görüşülmedi",IF(AND(D210&lt;&gt;"",F210&gt;D210),"Ziyaret gecikti ("&amp;F210-D210&amp;" gün)","")))</f>
        <v/>
      </c>
    </row>
    <row r="211">
      <c r="E211" s="9">
        <f>IF(A211="","",IF(COUNTIF('Ziyaretler'!C:C,A211)=0,"",_xlfn.MAXIFS('Ziyaretler'!A:A,'Ziyaretler'!C:C,A211)))</f>
        <v/>
      </c>
      <c r="F211" s="10">
        <f>IF(E211="","",TODAY()-E211)</f>
        <v/>
      </c>
      <c r="G211" s="9">
        <f>IF(A211="","",IF(COUNTIFS('Ziyaretler'!C:C,A211,'Ziyaretler'!F:F,"Sipariş alındı")=0,"",_xlfn.MAXIFS('Ziyaretler'!A:A,'Ziyaretler'!C:C,A211,'Ziyaretler'!F:F,"Sipariş alındı")))</f>
        <v/>
      </c>
      <c r="H211" s="11">
        <f>IF(A211="","",SUMIFS('Ziyaretler'!G:G,'Ziyaretler'!C:C,A211,'Ziyaretler'!A:A,"&gt;="&amp;DATE(YEAR(TODAY()),1,1)))</f>
        <v/>
      </c>
      <c r="I211" s="7">
        <f>IF(A211="","",IF(E211="","Hiç görüşülmedi",IF(AND(D211&lt;&gt;"",F211&gt;D211),"Ziyaret gecikti ("&amp;F211-D211&amp;" gün)","")))</f>
        <v/>
      </c>
    </row>
    <row r="212">
      <c r="E212" s="9">
        <f>IF(A212="","",IF(COUNTIF('Ziyaretler'!C:C,A212)=0,"",_xlfn.MAXIFS('Ziyaretler'!A:A,'Ziyaretler'!C:C,A212)))</f>
        <v/>
      </c>
      <c r="F212" s="10">
        <f>IF(E212="","",TODAY()-E212)</f>
        <v/>
      </c>
      <c r="G212" s="9">
        <f>IF(A212="","",IF(COUNTIFS('Ziyaretler'!C:C,A212,'Ziyaretler'!F:F,"Sipariş alındı")=0,"",_xlfn.MAXIFS('Ziyaretler'!A:A,'Ziyaretler'!C:C,A212,'Ziyaretler'!F:F,"Sipariş alındı")))</f>
        <v/>
      </c>
      <c r="H212" s="11">
        <f>IF(A212="","",SUMIFS('Ziyaretler'!G:G,'Ziyaretler'!C:C,A212,'Ziyaretler'!A:A,"&gt;="&amp;DATE(YEAR(TODAY()),1,1)))</f>
        <v/>
      </c>
      <c r="I212" s="7">
        <f>IF(A212="","",IF(E212="","Hiç görüşülmedi",IF(AND(D212&lt;&gt;"",F212&gt;D212),"Ziyaret gecikti ("&amp;F212-D212&amp;" gün)","")))</f>
        <v/>
      </c>
    </row>
    <row r="213">
      <c r="E213" s="9">
        <f>IF(A213="","",IF(COUNTIF('Ziyaretler'!C:C,A213)=0,"",_xlfn.MAXIFS('Ziyaretler'!A:A,'Ziyaretler'!C:C,A213)))</f>
        <v/>
      </c>
      <c r="F213" s="10">
        <f>IF(E213="","",TODAY()-E213)</f>
        <v/>
      </c>
      <c r="G213" s="9">
        <f>IF(A213="","",IF(COUNTIFS('Ziyaretler'!C:C,A213,'Ziyaretler'!F:F,"Sipariş alındı")=0,"",_xlfn.MAXIFS('Ziyaretler'!A:A,'Ziyaretler'!C:C,A213,'Ziyaretler'!F:F,"Sipariş alındı")))</f>
        <v/>
      </c>
      <c r="H213" s="11">
        <f>IF(A213="","",SUMIFS('Ziyaretler'!G:G,'Ziyaretler'!C:C,A213,'Ziyaretler'!A:A,"&gt;="&amp;DATE(YEAR(TODAY()),1,1)))</f>
        <v/>
      </c>
      <c r="I213" s="7">
        <f>IF(A213="","",IF(E213="","Hiç görüşülmedi",IF(AND(D213&lt;&gt;"",F213&gt;D213),"Ziyaret gecikti ("&amp;F213-D213&amp;" gün)","")))</f>
        <v/>
      </c>
    </row>
    <row r="214">
      <c r="E214" s="9">
        <f>IF(A214="","",IF(COUNTIF('Ziyaretler'!C:C,A214)=0,"",_xlfn.MAXIFS('Ziyaretler'!A:A,'Ziyaretler'!C:C,A214)))</f>
        <v/>
      </c>
      <c r="F214" s="10">
        <f>IF(E214="","",TODAY()-E214)</f>
        <v/>
      </c>
      <c r="G214" s="9">
        <f>IF(A214="","",IF(COUNTIFS('Ziyaretler'!C:C,A214,'Ziyaretler'!F:F,"Sipariş alındı")=0,"",_xlfn.MAXIFS('Ziyaretler'!A:A,'Ziyaretler'!C:C,A214,'Ziyaretler'!F:F,"Sipariş alındı")))</f>
        <v/>
      </c>
      <c r="H214" s="11">
        <f>IF(A214="","",SUMIFS('Ziyaretler'!G:G,'Ziyaretler'!C:C,A214,'Ziyaretler'!A:A,"&gt;="&amp;DATE(YEAR(TODAY()),1,1)))</f>
        <v/>
      </c>
      <c r="I214" s="7">
        <f>IF(A214="","",IF(E214="","Hiç görüşülmedi",IF(AND(D214&lt;&gt;"",F214&gt;D214),"Ziyaret gecikti ("&amp;F214-D214&amp;" gün)","")))</f>
        <v/>
      </c>
    </row>
    <row r="215">
      <c r="E215" s="9">
        <f>IF(A215="","",IF(COUNTIF('Ziyaretler'!C:C,A215)=0,"",_xlfn.MAXIFS('Ziyaretler'!A:A,'Ziyaretler'!C:C,A215)))</f>
        <v/>
      </c>
      <c r="F215" s="10">
        <f>IF(E215="","",TODAY()-E215)</f>
        <v/>
      </c>
      <c r="G215" s="9">
        <f>IF(A215="","",IF(COUNTIFS('Ziyaretler'!C:C,A215,'Ziyaretler'!F:F,"Sipariş alındı")=0,"",_xlfn.MAXIFS('Ziyaretler'!A:A,'Ziyaretler'!C:C,A215,'Ziyaretler'!F:F,"Sipariş alındı")))</f>
        <v/>
      </c>
      <c r="H215" s="11">
        <f>IF(A215="","",SUMIFS('Ziyaretler'!G:G,'Ziyaretler'!C:C,A215,'Ziyaretler'!A:A,"&gt;="&amp;DATE(YEAR(TODAY()),1,1)))</f>
        <v/>
      </c>
      <c r="I215" s="7">
        <f>IF(A215="","",IF(E215="","Hiç görüşülmedi",IF(AND(D215&lt;&gt;"",F215&gt;D215),"Ziyaret gecikti ("&amp;F215-D215&amp;" gün)","")))</f>
        <v/>
      </c>
    </row>
    <row r="216">
      <c r="E216" s="9">
        <f>IF(A216="","",IF(COUNTIF('Ziyaretler'!C:C,A216)=0,"",_xlfn.MAXIFS('Ziyaretler'!A:A,'Ziyaretler'!C:C,A216)))</f>
        <v/>
      </c>
      <c r="F216" s="10">
        <f>IF(E216="","",TODAY()-E216)</f>
        <v/>
      </c>
      <c r="G216" s="9">
        <f>IF(A216="","",IF(COUNTIFS('Ziyaretler'!C:C,A216,'Ziyaretler'!F:F,"Sipariş alındı")=0,"",_xlfn.MAXIFS('Ziyaretler'!A:A,'Ziyaretler'!C:C,A216,'Ziyaretler'!F:F,"Sipariş alındı")))</f>
        <v/>
      </c>
      <c r="H216" s="11">
        <f>IF(A216="","",SUMIFS('Ziyaretler'!G:G,'Ziyaretler'!C:C,A216,'Ziyaretler'!A:A,"&gt;="&amp;DATE(YEAR(TODAY()),1,1)))</f>
        <v/>
      </c>
      <c r="I216" s="7">
        <f>IF(A216="","",IF(E216="","Hiç görüşülmedi",IF(AND(D216&lt;&gt;"",F216&gt;D216),"Ziyaret gecikti ("&amp;F216-D216&amp;" gün)","")))</f>
        <v/>
      </c>
    </row>
    <row r="217">
      <c r="E217" s="9">
        <f>IF(A217="","",IF(COUNTIF('Ziyaretler'!C:C,A217)=0,"",_xlfn.MAXIFS('Ziyaretler'!A:A,'Ziyaretler'!C:C,A217)))</f>
        <v/>
      </c>
      <c r="F217" s="10">
        <f>IF(E217="","",TODAY()-E217)</f>
        <v/>
      </c>
      <c r="G217" s="9">
        <f>IF(A217="","",IF(COUNTIFS('Ziyaretler'!C:C,A217,'Ziyaretler'!F:F,"Sipariş alındı")=0,"",_xlfn.MAXIFS('Ziyaretler'!A:A,'Ziyaretler'!C:C,A217,'Ziyaretler'!F:F,"Sipariş alındı")))</f>
        <v/>
      </c>
      <c r="H217" s="11">
        <f>IF(A217="","",SUMIFS('Ziyaretler'!G:G,'Ziyaretler'!C:C,A217,'Ziyaretler'!A:A,"&gt;="&amp;DATE(YEAR(TODAY()),1,1)))</f>
        <v/>
      </c>
      <c r="I217" s="7">
        <f>IF(A217="","",IF(E217="","Hiç görüşülmedi",IF(AND(D217&lt;&gt;"",F217&gt;D217),"Ziyaret gecikti ("&amp;F217-D217&amp;" gün)","")))</f>
        <v/>
      </c>
    </row>
    <row r="218">
      <c r="E218" s="9">
        <f>IF(A218="","",IF(COUNTIF('Ziyaretler'!C:C,A218)=0,"",_xlfn.MAXIFS('Ziyaretler'!A:A,'Ziyaretler'!C:C,A218)))</f>
        <v/>
      </c>
      <c r="F218" s="10">
        <f>IF(E218="","",TODAY()-E218)</f>
        <v/>
      </c>
      <c r="G218" s="9">
        <f>IF(A218="","",IF(COUNTIFS('Ziyaretler'!C:C,A218,'Ziyaretler'!F:F,"Sipariş alındı")=0,"",_xlfn.MAXIFS('Ziyaretler'!A:A,'Ziyaretler'!C:C,A218,'Ziyaretler'!F:F,"Sipariş alındı")))</f>
        <v/>
      </c>
      <c r="H218" s="11">
        <f>IF(A218="","",SUMIFS('Ziyaretler'!G:G,'Ziyaretler'!C:C,A218,'Ziyaretler'!A:A,"&gt;="&amp;DATE(YEAR(TODAY()),1,1)))</f>
        <v/>
      </c>
      <c r="I218" s="7">
        <f>IF(A218="","",IF(E218="","Hiç görüşülmedi",IF(AND(D218&lt;&gt;"",F218&gt;D218),"Ziyaret gecikti ("&amp;F218-D218&amp;" gün)","")))</f>
        <v/>
      </c>
    </row>
    <row r="219">
      <c r="E219" s="9">
        <f>IF(A219="","",IF(COUNTIF('Ziyaretler'!C:C,A219)=0,"",_xlfn.MAXIFS('Ziyaretler'!A:A,'Ziyaretler'!C:C,A219)))</f>
        <v/>
      </c>
      <c r="F219" s="10">
        <f>IF(E219="","",TODAY()-E219)</f>
        <v/>
      </c>
      <c r="G219" s="9">
        <f>IF(A219="","",IF(COUNTIFS('Ziyaretler'!C:C,A219,'Ziyaretler'!F:F,"Sipariş alındı")=0,"",_xlfn.MAXIFS('Ziyaretler'!A:A,'Ziyaretler'!C:C,A219,'Ziyaretler'!F:F,"Sipariş alındı")))</f>
        <v/>
      </c>
      <c r="H219" s="11">
        <f>IF(A219="","",SUMIFS('Ziyaretler'!G:G,'Ziyaretler'!C:C,A219,'Ziyaretler'!A:A,"&gt;="&amp;DATE(YEAR(TODAY()),1,1)))</f>
        <v/>
      </c>
      <c r="I219" s="7">
        <f>IF(A219="","",IF(E219="","Hiç görüşülmedi",IF(AND(D219&lt;&gt;"",F219&gt;D219),"Ziyaret gecikti ("&amp;F219-D219&amp;" gün)","")))</f>
        <v/>
      </c>
    </row>
    <row r="220">
      <c r="E220" s="9">
        <f>IF(A220="","",IF(COUNTIF('Ziyaretler'!C:C,A220)=0,"",_xlfn.MAXIFS('Ziyaretler'!A:A,'Ziyaretler'!C:C,A220)))</f>
        <v/>
      </c>
      <c r="F220" s="10">
        <f>IF(E220="","",TODAY()-E220)</f>
        <v/>
      </c>
      <c r="G220" s="9">
        <f>IF(A220="","",IF(COUNTIFS('Ziyaretler'!C:C,A220,'Ziyaretler'!F:F,"Sipariş alındı")=0,"",_xlfn.MAXIFS('Ziyaretler'!A:A,'Ziyaretler'!C:C,A220,'Ziyaretler'!F:F,"Sipariş alındı")))</f>
        <v/>
      </c>
      <c r="H220" s="11">
        <f>IF(A220="","",SUMIFS('Ziyaretler'!G:G,'Ziyaretler'!C:C,A220,'Ziyaretler'!A:A,"&gt;="&amp;DATE(YEAR(TODAY()),1,1)))</f>
        <v/>
      </c>
      <c r="I220" s="7">
        <f>IF(A220="","",IF(E220="","Hiç görüşülmedi",IF(AND(D220&lt;&gt;"",F220&gt;D220),"Ziyaret gecikti ("&amp;F220-D220&amp;" gün)","")))</f>
        <v/>
      </c>
    </row>
    <row r="221">
      <c r="E221" s="9">
        <f>IF(A221="","",IF(COUNTIF('Ziyaretler'!C:C,A221)=0,"",_xlfn.MAXIFS('Ziyaretler'!A:A,'Ziyaretler'!C:C,A221)))</f>
        <v/>
      </c>
      <c r="F221" s="10">
        <f>IF(E221="","",TODAY()-E221)</f>
        <v/>
      </c>
      <c r="G221" s="9">
        <f>IF(A221="","",IF(COUNTIFS('Ziyaretler'!C:C,A221,'Ziyaretler'!F:F,"Sipariş alındı")=0,"",_xlfn.MAXIFS('Ziyaretler'!A:A,'Ziyaretler'!C:C,A221,'Ziyaretler'!F:F,"Sipariş alındı")))</f>
        <v/>
      </c>
      <c r="H221" s="11">
        <f>IF(A221="","",SUMIFS('Ziyaretler'!G:G,'Ziyaretler'!C:C,A221,'Ziyaretler'!A:A,"&gt;="&amp;DATE(YEAR(TODAY()),1,1)))</f>
        <v/>
      </c>
      <c r="I221" s="7">
        <f>IF(A221="","",IF(E221="","Hiç görüşülmedi",IF(AND(D221&lt;&gt;"",F221&gt;D221),"Ziyaret gecikti ("&amp;F221-D221&amp;" gün)","")))</f>
        <v/>
      </c>
    </row>
    <row r="222">
      <c r="E222" s="9">
        <f>IF(A222="","",IF(COUNTIF('Ziyaretler'!C:C,A222)=0,"",_xlfn.MAXIFS('Ziyaretler'!A:A,'Ziyaretler'!C:C,A222)))</f>
        <v/>
      </c>
      <c r="F222" s="10">
        <f>IF(E222="","",TODAY()-E222)</f>
        <v/>
      </c>
      <c r="G222" s="9">
        <f>IF(A222="","",IF(COUNTIFS('Ziyaretler'!C:C,A222,'Ziyaretler'!F:F,"Sipariş alındı")=0,"",_xlfn.MAXIFS('Ziyaretler'!A:A,'Ziyaretler'!C:C,A222,'Ziyaretler'!F:F,"Sipariş alındı")))</f>
        <v/>
      </c>
      <c r="H222" s="11">
        <f>IF(A222="","",SUMIFS('Ziyaretler'!G:G,'Ziyaretler'!C:C,A222,'Ziyaretler'!A:A,"&gt;="&amp;DATE(YEAR(TODAY()),1,1)))</f>
        <v/>
      </c>
      <c r="I222" s="7">
        <f>IF(A222="","",IF(E222="","Hiç görüşülmedi",IF(AND(D222&lt;&gt;"",F222&gt;D222),"Ziyaret gecikti ("&amp;F222-D222&amp;" gün)","")))</f>
        <v/>
      </c>
    </row>
    <row r="223">
      <c r="E223" s="9">
        <f>IF(A223="","",IF(COUNTIF('Ziyaretler'!C:C,A223)=0,"",_xlfn.MAXIFS('Ziyaretler'!A:A,'Ziyaretler'!C:C,A223)))</f>
        <v/>
      </c>
      <c r="F223" s="10">
        <f>IF(E223="","",TODAY()-E223)</f>
        <v/>
      </c>
      <c r="G223" s="9">
        <f>IF(A223="","",IF(COUNTIFS('Ziyaretler'!C:C,A223,'Ziyaretler'!F:F,"Sipariş alındı")=0,"",_xlfn.MAXIFS('Ziyaretler'!A:A,'Ziyaretler'!C:C,A223,'Ziyaretler'!F:F,"Sipariş alındı")))</f>
        <v/>
      </c>
      <c r="H223" s="11">
        <f>IF(A223="","",SUMIFS('Ziyaretler'!G:G,'Ziyaretler'!C:C,A223,'Ziyaretler'!A:A,"&gt;="&amp;DATE(YEAR(TODAY()),1,1)))</f>
        <v/>
      </c>
      <c r="I223" s="7">
        <f>IF(A223="","",IF(E223="","Hiç görüşülmedi",IF(AND(D223&lt;&gt;"",F223&gt;D223),"Ziyaret gecikti ("&amp;F223-D223&amp;" gün)","")))</f>
        <v/>
      </c>
    </row>
    <row r="224">
      <c r="E224" s="9">
        <f>IF(A224="","",IF(COUNTIF('Ziyaretler'!C:C,A224)=0,"",_xlfn.MAXIFS('Ziyaretler'!A:A,'Ziyaretler'!C:C,A224)))</f>
        <v/>
      </c>
      <c r="F224" s="10">
        <f>IF(E224="","",TODAY()-E224)</f>
        <v/>
      </c>
      <c r="G224" s="9">
        <f>IF(A224="","",IF(COUNTIFS('Ziyaretler'!C:C,A224,'Ziyaretler'!F:F,"Sipariş alındı")=0,"",_xlfn.MAXIFS('Ziyaretler'!A:A,'Ziyaretler'!C:C,A224,'Ziyaretler'!F:F,"Sipariş alındı")))</f>
        <v/>
      </c>
      <c r="H224" s="11">
        <f>IF(A224="","",SUMIFS('Ziyaretler'!G:G,'Ziyaretler'!C:C,A224,'Ziyaretler'!A:A,"&gt;="&amp;DATE(YEAR(TODAY()),1,1)))</f>
        <v/>
      </c>
      <c r="I224" s="7">
        <f>IF(A224="","",IF(E224="","Hiç görüşülmedi",IF(AND(D224&lt;&gt;"",F224&gt;D224),"Ziyaret gecikti ("&amp;F224-D224&amp;" gün)","")))</f>
        <v/>
      </c>
    </row>
    <row r="225">
      <c r="E225" s="9">
        <f>IF(A225="","",IF(COUNTIF('Ziyaretler'!C:C,A225)=0,"",_xlfn.MAXIFS('Ziyaretler'!A:A,'Ziyaretler'!C:C,A225)))</f>
        <v/>
      </c>
      <c r="F225" s="10">
        <f>IF(E225="","",TODAY()-E225)</f>
        <v/>
      </c>
      <c r="G225" s="9">
        <f>IF(A225="","",IF(COUNTIFS('Ziyaretler'!C:C,A225,'Ziyaretler'!F:F,"Sipariş alındı")=0,"",_xlfn.MAXIFS('Ziyaretler'!A:A,'Ziyaretler'!C:C,A225,'Ziyaretler'!F:F,"Sipariş alındı")))</f>
        <v/>
      </c>
      <c r="H225" s="11">
        <f>IF(A225="","",SUMIFS('Ziyaretler'!G:G,'Ziyaretler'!C:C,A225,'Ziyaretler'!A:A,"&gt;="&amp;DATE(YEAR(TODAY()),1,1)))</f>
        <v/>
      </c>
      <c r="I225" s="7">
        <f>IF(A225="","",IF(E225="","Hiç görüşülmedi",IF(AND(D225&lt;&gt;"",F225&gt;D225),"Ziyaret gecikti ("&amp;F225-D225&amp;" gün)","")))</f>
        <v/>
      </c>
    </row>
    <row r="226">
      <c r="E226" s="9">
        <f>IF(A226="","",IF(COUNTIF('Ziyaretler'!C:C,A226)=0,"",_xlfn.MAXIFS('Ziyaretler'!A:A,'Ziyaretler'!C:C,A226)))</f>
        <v/>
      </c>
      <c r="F226" s="10">
        <f>IF(E226="","",TODAY()-E226)</f>
        <v/>
      </c>
      <c r="G226" s="9">
        <f>IF(A226="","",IF(COUNTIFS('Ziyaretler'!C:C,A226,'Ziyaretler'!F:F,"Sipariş alındı")=0,"",_xlfn.MAXIFS('Ziyaretler'!A:A,'Ziyaretler'!C:C,A226,'Ziyaretler'!F:F,"Sipariş alındı")))</f>
        <v/>
      </c>
      <c r="H226" s="11">
        <f>IF(A226="","",SUMIFS('Ziyaretler'!G:G,'Ziyaretler'!C:C,A226,'Ziyaretler'!A:A,"&gt;="&amp;DATE(YEAR(TODAY()),1,1)))</f>
        <v/>
      </c>
      <c r="I226" s="7">
        <f>IF(A226="","",IF(E226="","Hiç görüşülmedi",IF(AND(D226&lt;&gt;"",F226&gt;D226),"Ziyaret gecikti ("&amp;F226-D226&amp;" gün)","")))</f>
        <v/>
      </c>
    </row>
    <row r="227">
      <c r="E227" s="9">
        <f>IF(A227="","",IF(COUNTIF('Ziyaretler'!C:C,A227)=0,"",_xlfn.MAXIFS('Ziyaretler'!A:A,'Ziyaretler'!C:C,A227)))</f>
        <v/>
      </c>
      <c r="F227" s="10">
        <f>IF(E227="","",TODAY()-E227)</f>
        <v/>
      </c>
      <c r="G227" s="9">
        <f>IF(A227="","",IF(COUNTIFS('Ziyaretler'!C:C,A227,'Ziyaretler'!F:F,"Sipariş alındı")=0,"",_xlfn.MAXIFS('Ziyaretler'!A:A,'Ziyaretler'!C:C,A227,'Ziyaretler'!F:F,"Sipariş alındı")))</f>
        <v/>
      </c>
      <c r="H227" s="11">
        <f>IF(A227="","",SUMIFS('Ziyaretler'!G:G,'Ziyaretler'!C:C,A227,'Ziyaretler'!A:A,"&gt;="&amp;DATE(YEAR(TODAY()),1,1)))</f>
        <v/>
      </c>
      <c r="I227" s="7">
        <f>IF(A227="","",IF(E227="","Hiç görüşülmedi",IF(AND(D227&lt;&gt;"",F227&gt;D227),"Ziyaret gecikti ("&amp;F227-D227&amp;" gün)","")))</f>
        <v/>
      </c>
    </row>
    <row r="228">
      <c r="E228" s="9">
        <f>IF(A228="","",IF(COUNTIF('Ziyaretler'!C:C,A228)=0,"",_xlfn.MAXIFS('Ziyaretler'!A:A,'Ziyaretler'!C:C,A228)))</f>
        <v/>
      </c>
      <c r="F228" s="10">
        <f>IF(E228="","",TODAY()-E228)</f>
        <v/>
      </c>
      <c r="G228" s="9">
        <f>IF(A228="","",IF(COUNTIFS('Ziyaretler'!C:C,A228,'Ziyaretler'!F:F,"Sipariş alındı")=0,"",_xlfn.MAXIFS('Ziyaretler'!A:A,'Ziyaretler'!C:C,A228,'Ziyaretler'!F:F,"Sipariş alındı")))</f>
        <v/>
      </c>
      <c r="H228" s="11">
        <f>IF(A228="","",SUMIFS('Ziyaretler'!G:G,'Ziyaretler'!C:C,A228,'Ziyaretler'!A:A,"&gt;="&amp;DATE(YEAR(TODAY()),1,1)))</f>
        <v/>
      </c>
      <c r="I228" s="7">
        <f>IF(A228="","",IF(E228="","Hiç görüşülmedi",IF(AND(D228&lt;&gt;"",F228&gt;D228),"Ziyaret gecikti ("&amp;F228-D228&amp;" gün)","")))</f>
        <v/>
      </c>
    </row>
    <row r="229">
      <c r="E229" s="9">
        <f>IF(A229="","",IF(COUNTIF('Ziyaretler'!C:C,A229)=0,"",_xlfn.MAXIFS('Ziyaretler'!A:A,'Ziyaretler'!C:C,A229)))</f>
        <v/>
      </c>
      <c r="F229" s="10">
        <f>IF(E229="","",TODAY()-E229)</f>
        <v/>
      </c>
      <c r="G229" s="9">
        <f>IF(A229="","",IF(COUNTIFS('Ziyaretler'!C:C,A229,'Ziyaretler'!F:F,"Sipariş alındı")=0,"",_xlfn.MAXIFS('Ziyaretler'!A:A,'Ziyaretler'!C:C,A229,'Ziyaretler'!F:F,"Sipariş alındı")))</f>
        <v/>
      </c>
      <c r="H229" s="11">
        <f>IF(A229="","",SUMIFS('Ziyaretler'!G:G,'Ziyaretler'!C:C,A229,'Ziyaretler'!A:A,"&gt;="&amp;DATE(YEAR(TODAY()),1,1)))</f>
        <v/>
      </c>
      <c r="I229" s="7">
        <f>IF(A229="","",IF(E229="","Hiç görüşülmedi",IF(AND(D229&lt;&gt;"",F229&gt;D229),"Ziyaret gecikti ("&amp;F229-D229&amp;" gün)","")))</f>
        <v/>
      </c>
    </row>
    <row r="230">
      <c r="E230" s="9">
        <f>IF(A230="","",IF(COUNTIF('Ziyaretler'!C:C,A230)=0,"",_xlfn.MAXIFS('Ziyaretler'!A:A,'Ziyaretler'!C:C,A230)))</f>
        <v/>
      </c>
      <c r="F230" s="10">
        <f>IF(E230="","",TODAY()-E230)</f>
        <v/>
      </c>
      <c r="G230" s="9">
        <f>IF(A230="","",IF(COUNTIFS('Ziyaretler'!C:C,A230,'Ziyaretler'!F:F,"Sipariş alındı")=0,"",_xlfn.MAXIFS('Ziyaretler'!A:A,'Ziyaretler'!C:C,A230,'Ziyaretler'!F:F,"Sipariş alındı")))</f>
        <v/>
      </c>
      <c r="H230" s="11">
        <f>IF(A230="","",SUMIFS('Ziyaretler'!G:G,'Ziyaretler'!C:C,A230,'Ziyaretler'!A:A,"&gt;="&amp;DATE(YEAR(TODAY()),1,1)))</f>
        <v/>
      </c>
      <c r="I230" s="7">
        <f>IF(A230="","",IF(E230="","Hiç görüşülmedi",IF(AND(D230&lt;&gt;"",F230&gt;D230),"Ziyaret gecikti ("&amp;F230-D230&amp;" gün)","")))</f>
        <v/>
      </c>
    </row>
    <row r="231">
      <c r="E231" s="9">
        <f>IF(A231="","",IF(COUNTIF('Ziyaretler'!C:C,A231)=0,"",_xlfn.MAXIFS('Ziyaretler'!A:A,'Ziyaretler'!C:C,A231)))</f>
        <v/>
      </c>
      <c r="F231" s="10">
        <f>IF(E231="","",TODAY()-E231)</f>
        <v/>
      </c>
      <c r="G231" s="9">
        <f>IF(A231="","",IF(COUNTIFS('Ziyaretler'!C:C,A231,'Ziyaretler'!F:F,"Sipariş alındı")=0,"",_xlfn.MAXIFS('Ziyaretler'!A:A,'Ziyaretler'!C:C,A231,'Ziyaretler'!F:F,"Sipariş alındı")))</f>
        <v/>
      </c>
      <c r="H231" s="11">
        <f>IF(A231="","",SUMIFS('Ziyaretler'!G:G,'Ziyaretler'!C:C,A231,'Ziyaretler'!A:A,"&gt;="&amp;DATE(YEAR(TODAY()),1,1)))</f>
        <v/>
      </c>
      <c r="I231" s="7">
        <f>IF(A231="","",IF(E231="","Hiç görüşülmedi",IF(AND(D231&lt;&gt;"",F231&gt;D231),"Ziyaret gecikti ("&amp;F231-D231&amp;" gün)","")))</f>
        <v/>
      </c>
    </row>
    <row r="232">
      <c r="E232" s="9">
        <f>IF(A232="","",IF(COUNTIF('Ziyaretler'!C:C,A232)=0,"",_xlfn.MAXIFS('Ziyaretler'!A:A,'Ziyaretler'!C:C,A232)))</f>
        <v/>
      </c>
      <c r="F232" s="10">
        <f>IF(E232="","",TODAY()-E232)</f>
        <v/>
      </c>
      <c r="G232" s="9">
        <f>IF(A232="","",IF(COUNTIFS('Ziyaretler'!C:C,A232,'Ziyaretler'!F:F,"Sipariş alındı")=0,"",_xlfn.MAXIFS('Ziyaretler'!A:A,'Ziyaretler'!C:C,A232,'Ziyaretler'!F:F,"Sipariş alındı")))</f>
        <v/>
      </c>
      <c r="H232" s="11">
        <f>IF(A232="","",SUMIFS('Ziyaretler'!G:G,'Ziyaretler'!C:C,A232,'Ziyaretler'!A:A,"&gt;="&amp;DATE(YEAR(TODAY()),1,1)))</f>
        <v/>
      </c>
      <c r="I232" s="7">
        <f>IF(A232="","",IF(E232="","Hiç görüşülmedi",IF(AND(D232&lt;&gt;"",F232&gt;D232),"Ziyaret gecikti ("&amp;F232-D232&amp;" gün)","")))</f>
        <v/>
      </c>
    </row>
    <row r="233">
      <c r="E233" s="9">
        <f>IF(A233="","",IF(COUNTIF('Ziyaretler'!C:C,A233)=0,"",_xlfn.MAXIFS('Ziyaretler'!A:A,'Ziyaretler'!C:C,A233)))</f>
        <v/>
      </c>
      <c r="F233" s="10">
        <f>IF(E233="","",TODAY()-E233)</f>
        <v/>
      </c>
      <c r="G233" s="9">
        <f>IF(A233="","",IF(COUNTIFS('Ziyaretler'!C:C,A233,'Ziyaretler'!F:F,"Sipariş alındı")=0,"",_xlfn.MAXIFS('Ziyaretler'!A:A,'Ziyaretler'!C:C,A233,'Ziyaretler'!F:F,"Sipariş alındı")))</f>
        <v/>
      </c>
      <c r="H233" s="11">
        <f>IF(A233="","",SUMIFS('Ziyaretler'!G:G,'Ziyaretler'!C:C,A233,'Ziyaretler'!A:A,"&gt;="&amp;DATE(YEAR(TODAY()),1,1)))</f>
        <v/>
      </c>
      <c r="I233" s="7">
        <f>IF(A233="","",IF(E233="","Hiç görüşülmedi",IF(AND(D233&lt;&gt;"",F233&gt;D233),"Ziyaret gecikti ("&amp;F233-D233&amp;" gün)","")))</f>
        <v/>
      </c>
    </row>
    <row r="234">
      <c r="E234" s="9">
        <f>IF(A234="","",IF(COUNTIF('Ziyaretler'!C:C,A234)=0,"",_xlfn.MAXIFS('Ziyaretler'!A:A,'Ziyaretler'!C:C,A234)))</f>
        <v/>
      </c>
      <c r="F234" s="10">
        <f>IF(E234="","",TODAY()-E234)</f>
        <v/>
      </c>
      <c r="G234" s="9">
        <f>IF(A234="","",IF(COUNTIFS('Ziyaretler'!C:C,A234,'Ziyaretler'!F:F,"Sipariş alındı")=0,"",_xlfn.MAXIFS('Ziyaretler'!A:A,'Ziyaretler'!C:C,A234,'Ziyaretler'!F:F,"Sipariş alındı")))</f>
        <v/>
      </c>
      <c r="H234" s="11">
        <f>IF(A234="","",SUMIFS('Ziyaretler'!G:G,'Ziyaretler'!C:C,A234,'Ziyaretler'!A:A,"&gt;="&amp;DATE(YEAR(TODAY()),1,1)))</f>
        <v/>
      </c>
      <c r="I234" s="7">
        <f>IF(A234="","",IF(E234="","Hiç görüşülmedi",IF(AND(D234&lt;&gt;"",F234&gt;D234),"Ziyaret gecikti ("&amp;F234-D234&amp;" gün)","")))</f>
        <v/>
      </c>
    </row>
    <row r="235">
      <c r="E235" s="9">
        <f>IF(A235="","",IF(COUNTIF('Ziyaretler'!C:C,A235)=0,"",_xlfn.MAXIFS('Ziyaretler'!A:A,'Ziyaretler'!C:C,A235)))</f>
        <v/>
      </c>
      <c r="F235" s="10">
        <f>IF(E235="","",TODAY()-E235)</f>
        <v/>
      </c>
      <c r="G235" s="9">
        <f>IF(A235="","",IF(COUNTIFS('Ziyaretler'!C:C,A235,'Ziyaretler'!F:F,"Sipariş alındı")=0,"",_xlfn.MAXIFS('Ziyaretler'!A:A,'Ziyaretler'!C:C,A235,'Ziyaretler'!F:F,"Sipariş alındı")))</f>
        <v/>
      </c>
      <c r="H235" s="11">
        <f>IF(A235="","",SUMIFS('Ziyaretler'!G:G,'Ziyaretler'!C:C,A235,'Ziyaretler'!A:A,"&gt;="&amp;DATE(YEAR(TODAY()),1,1)))</f>
        <v/>
      </c>
      <c r="I235" s="7">
        <f>IF(A235="","",IF(E235="","Hiç görüşülmedi",IF(AND(D235&lt;&gt;"",F235&gt;D235),"Ziyaret gecikti ("&amp;F235-D235&amp;" gün)","")))</f>
        <v/>
      </c>
    </row>
    <row r="236">
      <c r="E236" s="9">
        <f>IF(A236="","",IF(COUNTIF('Ziyaretler'!C:C,A236)=0,"",_xlfn.MAXIFS('Ziyaretler'!A:A,'Ziyaretler'!C:C,A236)))</f>
        <v/>
      </c>
      <c r="F236" s="10">
        <f>IF(E236="","",TODAY()-E236)</f>
        <v/>
      </c>
      <c r="G236" s="9">
        <f>IF(A236="","",IF(COUNTIFS('Ziyaretler'!C:C,A236,'Ziyaretler'!F:F,"Sipariş alındı")=0,"",_xlfn.MAXIFS('Ziyaretler'!A:A,'Ziyaretler'!C:C,A236,'Ziyaretler'!F:F,"Sipariş alındı")))</f>
        <v/>
      </c>
      <c r="H236" s="11">
        <f>IF(A236="","",SUMIFS('Ziyaretler'!G:G,'Ziyaretler'!C:C,A236,'Ziyaretler'!A:A,"&gt;="&amp;DATE(YEAR(TODAY()),1,1)))</f>
        <v/>
      </c>
      <c r="I236" s="7">
        <f>IF(A236="","",IF(E236="","Hiç görüşülmedi",IF(AND(D236&lt;&gt;"",F236&gt;D236),"Ziyaret gecikti ("&amp;F236-D236&amp;" gün)","")))</f>
        <v/>
      </c>
    </row>
    <row r="237">
      <c r="E237" s="9">
        <f>IF(A237="","",IF(COUNTIF('Ziyaretler'!C:C,A237)=0,"",_xlfn.MAXIFS('Ziyaretler'!A:A,'Ziyaretler'!C:C,A237)))</f>
        <v/>
      </c>
      <c r="F237" s="10">
        <f>IF(E237="","",TODAY()-E237)</f>
        <v/>
      </c>
      <c r="G237" s="9">
        <f>IF(A237="","",IF(COUNTIFS('Ziyaretler'!C:C,A237,'Ziyaretler'!F:F,"Sipariş alındı")=0,"",_xlfn.MAXIFS('Ziyaretler'!A:A,'Ziyaretler'!C:C,A237,'Ziyaretler'!F:F,"Sipariş alındı")))</f>
        <v/>
      </c>
      <c r="H237" s="11">
        <f>IF(A237="","",SUMIFS('Ziyaretler'!G:G,'Ziyaretler'!C:C,A237,'Ziyaretler'!A:A,"&gt;="&amp;DATE(YEAR(TODAY()),1,1)))</f>
        <v/>
      </c>
      <c r="I237" s="7">
        <f>IF(A237="","",IF(E237="","Hiç görüşülmedi",IF(AND(D237&lt;&gt;"",F237&gt;D237),"Ziyaret gecikti ("&amp;F237-D237&amp;" gün)","")))</f>
        <v/>
      </c>
    </row>
    <row r="238">
      <c r="E238" s="9">
        <f>IF(A238="","",IF(COUNTIF('Ziyaretler'!C:C,A238)=0,"",_xlfn.MAXIFS('Ziyaretler'!A:A,'Ziyaretler'!C:C,A238)))</f>
        <v/>
      </c>
      <c r="F238" s="10">
        <f>IF(E238="","",TODAY()-E238)</f>
        <v/>
      </c>
      <c r="G238" s="9">
        <f>IF(A238="","",IF(COUNTIFS('Ziyaretler'!C:C,A238,'Ziyaretler'!F:F,"Sipariş alındı")=0,"",_xlfn.MAXIFS('Ziyaretler'!A:A,'Ziyaretler'!C:C,A238,'Ziyaretler'!F:F,"Sipariş alındı")))</f>
        <v/>
      </c>
      <c r="H238" s="11">
        <f>IF(A238="","",SUMIFS('Ziyaretler'!G:G,'Ziyaretler'!C:C,A238,'Ziyaretler'!A:A,"&gt;="&amp;DATE(YEAR(TODAY()),1,1)))</f>
        <v/>
      </c>
      <c r="I238" s="7">
        <f>IF(A238="","",IF(E238="","Hiç görüşülmedi",IF(AND(D238&lt;&gt;"",F238&gt;D238),"Ziyaret gecikti ("&amp;F238-D238&amp;" gün)","")))</f>
        <v/>
      </c>
    </row>
    <row r="239">
      <c r="E239" s="9">
        <f>IF(A239="","",IF(COUNTIF('Ziyaretler'!C:C,A239)=0,"",_xlfn.MAXIFS('Ziyaretler'!A:A,'Ziyaretler'!C:C,A239)))</f>
        <v/>
      </c>
      <c r="F239" s="10">
        <f>IF(E239="","",TODAY()-E239)</f>
        <v/>
      </c>
      <c r="G239" s="9">
        <f>IF(A239="","",IF(COUNTIFS('Ziyaretler'!C:C,A239,'Ziyaretler'!F:F,"Sipariş alındı")=0,"",_xlfn.MAXIFS('Ziyaretler'!A:A,'Ziyaretler'!C:C,A239,'Ziyaretler'!F:F,"Sipariş alındı")))</f>
        <v/>
      </c>
      <c r="H239" s="11">
        <f>IF(A239="","",SUMIFS('Ziyaretler'!G:G,'Ziyaretler'!C:C,A239,'Ziyaretler'!A:A,"&gt;="&amp;DATE(YEAR(TODAY()),1,1)))</f>
        <v/>
      </c>
      <c r="I239" s="7">
        <f>IF(A239="","",IF(E239="","Hiç görüşülmedi",IF(AND(D239&lt;&gt;"",F239&gt;D239),"Ziyaret gecikti ("&amp;F239-D239&amp;" gün)","")))</f>
        <v/>
      </c>
    </row>
    <row r="240">
      <c r="E240" s="9">
        <f>IF(A240="","",IF(COUNTIF('Ziyaretler'!C:C,A240)=0,"",_xlfn.MAXIFS('Ziyaretler'!A:A,'Ziyaretler'!C:C,A240)))</f>
        <v/>
      </c>
      <c r="F240" s="10">
        <f>IF(E240="","",TODAY()-E240)</f>
        <v/>
      </c>
      <c r="G240" s="9">
        <f>IF(A240="","",IF(COUNTIFS('Ziyaretler'!C:C,A240,'Ziyaretler'!F:F,"Sipariş alındı")=0,"",_xlfn.MAXIFS('Ziyaretler'!A:A,'Ziyaretler'!C:C,A240,'Ziyaretler'!F:F,"Sipariş alındı")))</f>
        <v/>
      </c>
      <c r="H240" s="11">
        <f>IF(A240="","",SUMIFS('Ziyaretler'!G:G,'Ziyaretler'!C:C,A240,'Ziyaretler'!A:A,"&gt;="&amp;DATE(YEAR(TODAY()),1,1)))</f>
        <v/>
      </c>
      <c r="I240" s="7">
        <f>IF(A240="","",IF(E240="","Hiç görüşülmedi",IF(AND(D240&lt;&gt;"",F240&gt;D240),"Ziyaret gecikti ("&amp;F240-D240&amp;" gün)","")))</f>
        <v/>
      </c>
    </row>
    <row r="241">
      <c r="E241" s="9">
        <f>IF(A241="","",IF(COUNTIF('Ziyaretler'!C:C,A241)=0,"",_xlfn.MAXIFS('Ziyaretler'!A:A,'Ziyaretler'!C:C,A241)))</f>
        <v/>
      </c>
      <c r="F241" s="10">
        <f>IF(E241="","",TODAY()-E241)</f>
        <v/>
      </c>
      <c r="G241" s="9">
        <f>IF(A241="","",IF(COUNTIFS('Ziyaretler'!C:C,A241,'Ziyaretler'!F:F,"Sipariş alındı")=0,"",_xlfn.MAXIFS('Ziyaretler'!A:A,'Ziyaretler'!C:C,A241,'Ziyaretler'!F:F,"Sipariş alındı")))</f>
        <v/>
      </c>
      <c r="H241" s="11">
        <f>IF(A241="","",SUMIFS('Ziyaretler'!G:G,'Ziyaretler'!C:C,A241,'Ziyaretler'!A:A,"&gt;="&amp;DATE(YEAR(TODAY()),1,1)))</f>
        <v/>
      </c>
      <c r="I241" s="7">
        <f>IF(A241="","",IF(E241="","Hiç görüşülmedi",IF(AND(D241&lt;&gt;"",F241&gt;D241),"Ziyaret gecikti ("&amp;F241-D241&amp;" gün)","")))</f>
        <v/>
      </c>
    </row>
    <row r="242">
      <c r="E242" s="9">
        <f>IF(A242="","",IF(COUNTIF('Ziyaretler'!C:C,A242)=0,"",_xlfn.MAXIFS('Ziyaretler'!A:A,'Ziyaretler'!C:C,A242)))</f>
        <v/>
      </c>
      <c r="F242" s="10">
        <f>IF(E242="","",TODAY()-E242)</f>
        <v/>
      </c>
      <c r="G242" s="9">
        <f>IF(A242="","",IF(COUNTIFS('Ziyaretler'!C:C,A242,'Ziyaretler'!F:F,"Sipariş alındı")=0,"",_xlfn.MAXIFS('Ziyaretler'!A:A,'Ziyaretler'!C:C,A242,'Ziyaretler'!F:F,"Sipariş alındı")))</f>
        <v/>
      </c>
      <c r="H242" s="11">
        <f>IF(A242="","",SUMIFS('Ziyaretler'!G:G,'Ziyaretler'!C:C,A242,'Ziyaretler'!A:A,"&gt;="&amp;DATE(YEAR(TODAY()),1,1)))</f>
        <v/>
      </c>
      <c r="I242" s="7">
        <f>IF(A242="","",IF(E242="","Hiç görüşülmedi",IF(AND(D242&lt;&gt;"",F242&gt;D242),"Ziyaret gecikti ("&amp;F242-D242&amp;" gün)","")))</f>
        <v/>
      </c>
    </row>
    <row r="243">
      <c r="E243" s="9">
        <f>IF(A243="","",IF(COUNTIF('Ziyaretler'!C:C,A243)=0,"",_xlfn.MAXIFS('Ziyaretler'!A:A,'Ziyaretler'!C:C,A243)))</f>
        <v/>
      </c>
      <c r="F243" s="10">
        <f>IF(E243="","",TODAY()-E243)</f>
        <v/>
      </c>
      <c r="G243" s="9">
        <f>IF(A243="","",IF(COUNTIFS('Ziyaretler'!C:C,A243,'Ziyaretler'!F:F,"Sipariş alındı")=0,"",_xlfn.MAXIFS('Ziyaretler'!A:A,'Ziyaretler'!C:C,A243,'Ziyaretler'!F:F,"Sipariş alındı")))</f>
        <v/>
      </c>
      <c r="H243" s="11">
        <f>IF(A243="","",SUMIFS('Ziyaretler'!G:G,'Ziyaretler'!C:C,A243,'Ziyaretler'!A:A,"&gt;="&amp;DATE(YEAR(TODAY()),1,1)))</f>
        <v/>
      </c>
      <c r="I243" s="7">
        <f>IF(A243="","",IF(E243="","Hiç görüşülmedi",IF(AND(D243&lt;&gt;"",F243&gt;D243),"Ziyaret gecikti ("&amp;F243-D243&amp;" gün)","")))</f>
        <v/>
      </c>
    </row>
    <row r="244">
      <c r="E244" s="9">
        <f>IF(A244="","",IF(COUNTIF('Ziyaretler'!C:C,A244)=0,"",_xlfn.MAXIFS('Ziyaretler'!A:A,'Ziyaretler'!C:C,A244)))</f>
        <v/>
      </c>
      <c r="F244" s="10">
        <f>IF(E244="","",TODAY()-E244)</f>
        <v/>
      </c>
      <c r="G244" s="9">
        <f>IF(A244="","",IF(COUNTIFS('Ziyaretler'!C:C,A244,'Ziyaretler'!F:F,"Sipariş alındı")=0,"",_xlfn.MAXIFS('Ziyaretler'!A:A,'Ziyaretler'!C:C,A244,'Ziyaretler'!F:F,"Sipariş alındı")))</f>
        <v/>
      </c>
      <c r="H244" s="11">
        <f>IF(A244="","",SUMIFS('Ziyaretler'!G:G,'Ziyaretler'!C:C,A244,'Ziyaretler'!A:A,"&gt;="&amp;DATE(YEAR(TODAY()),1,1)))</f>
        <v/>
      </c>
      <c r="I244" s="7">
        <f>IF(A244="","",IF(E244="","Hiç görüşülmedi",IF(AND(D244&lt;&gt;"",F244&gt;D244),"Ziyaret gecikti ("&amp;F244-D244&amp;" gün)","")))</f>
        <v/>
      </c>
    </row>
    <row r="245">
      <c r="E245" s="9">
        <f>IF(A245="","",IF(COUNTIF('Ziyaretler'!C:C,A245)=0,"",_xlfn.MAXIFS('Ziyaretler'!A:A,'Ziyaretler'!C:C,A245)))</f>
        <v/>
      </c>
      <c r="F245" s="10">
        <f>IF(E245="","",TODAY()-E245)</f>
        <v/>
      </c>
      <c r="G245" s="9">
        <f>IF(A245="","",IF(COUNTIFS('Ziyaretler'!C:C,A245,'Ziyaretler'!F:F,"Sipariş alındı")=0,"",_xlfn.MAXIFS('Ziyaretler'!A:A,'Ziyaretler'!C:C,A245,'Ziyaretler'!F:F,"Sipariş alındı")))</f>
        <v/>
      </c>
      <c r="H245" s="11">
        <f>IF(A245="","",SUMIFS('Ziyaretler'!G:G,'Ziyaretler'!C:C,A245,'Ziyaretler'!A:A,"&gt;="&amp;DATE(YEAR(TODAY()),1,1)))</f>
        <v/>
      </c>
      <c r="I245" s="7">
        <f>IF(A245="","",IF(E245="","Hiç görüşülmedi",IF(AND(D245&lt;&gt;"",F245&gt;D245),"Ziyaret gecikti ("&amp;F245-D245&amp;" gün)","")))</f>
        <v/>
      </c>
    </row>
    <row r="246">
      <c r="E246" s="9">
        <f>IF(A246="","",IF(COUNTIF('Ziyaretler'!C:C,A246)=0,"",_xlfn.MAXIFS('Ziyaretler'!A:A,'Ziyaretler'!C:C,A246)))</f>
        <v/>
      </c>
      <c r="F246" s="10">
        <f>IF(E246="","",TODAY()-E246)</f>
        <v/>
      </c>
      <c r="G246" s="9">
        <f>IF(A246="","",IF(COUNTIFS('Ziyaretler'!C:C,A246,'Ziyaretler'!F:F,"Sipariş alındı")=0,"",_xlfn.MAXIFS('Ziyaretler'!A:A,'Ziyaretler'!C:C,A246,'Ziyaretler'!F:F,"Sipariş alındı")))</f>
        <v/>
      </c>
      <c r="H246" s="11">
        <f>IF(A246="","",SUMIFS('Ziyaretler'!G:G,'Ziyaretler'!C:C,A246,'Ziyaretler'!A:A,"&gt;="&amp;DATE(YEAR(TODAY()),1,1)))</f>
        <v/>
      </c>
      <c r="I246" s="7">
        <f>IF(A246="","",IF(E246="","Hiç görüşülmedi",IF(AND(D246&lt;&gt;"",F246&gt;D246),"Ziyaret gecikti ("&amp;F246-D246&amp;" gün)","")))</f>
        <v/>
      </c>
    </row>
    <row r="247">
      <c r="E247" s="9">
        <f>IF(A247="","",IF(COUNTIF('Ziyaretler'!C:C,A247)=0,"",_xlfn.MAXIFS('Ziyaretler'!A:A,'Ziyaretler'!C:C,A247)))</f>
        <v/>
      </c>
      <c r="F247" s="10">
        <f>IF(E247="","",TODAY()-E247)</f>
        <v/>
      </c>
      <c r="G247" s="9">
        <f>IF(A247="","",IF(COUNTIFS('Ziyaretler'!C:C,A247,'Ziyaretler'!F:F,"Sipariş alındı")=0,"",_xlfn.MAXIFS('Ziyaretler'!A:A,'Ziyaretler'!C:C,A247,'Ziyaretler'!F:F,"Sipariş alındı")))</f>
        <v/>
      </c>
      <c r="H247" s="11">
        <f>IF(A247="","",SUMIFS('Ziyaretler'!G:G,'Ziyaretler'!C:C,A247,'Ziyaretler'!A:A,"&gt;="&amp;DATE(YEAR(TODAY()),1,1)))</f>
        <v/>
      </c>
      <c r="I247" s="7">
        <f>IF(A247="","",IF(E247="","Hiç görüşülmedi",IF(AND(D247&lt;&gt;"",F247&gt;D247),"Ziyaret gecikti ("&amp;F247-D247&amp;" gün)","")))</f>
        <v/>
      </c>
    </row>
    <row r="248">
      <c r="E248" s="9">
        <f>IF(A248="","",IF(COUNTIF('Ziyaretler'!C:C,A248)=0,"",_xlfn.MAXIFS('Ziyaretler'!A:A,'Ziyaretler'!C:C,A248)))</f>
        <v/>
      </c>
      <c r="F248" s="10">
        <f>IF(E248="","",TODAY()-E248)</f>
        <v/>
      </c>
      <c r="G248" s="9">
        <f>IF(A248="","",IF(COUNTIFS('Ziyaretler'!C:C,A248,'Ziyaretler'!F:F,"Sipariş alındı")=0,"",_xlfn.MAXIFS('Ziyaretler'!A:A,'Ziyaretler'!C:C,A248,'Ziyaretler'!F:F,"Sipariş alındı")))</f>
        <v/>
      </c>
      <c r="H248" s="11">
        <f>IF(A248="","",SUMIFS('Ziyaretler'!G:G,'Ziyaretler'!C:C,A248,'Ziyaretler'!A:A,"&gt;="&amp;DATE(YEAR(TODAY()),1,1)))</f>
        <v/>
      </c>
      <c r="I248" s="7">
        <f>IF(A248="","",IF(E248="","Hiç görüşülmedi",IF(AND(D248&lt;&gt;"",F248&gt;D248),"Ziyaret gecikti ("&amp;F248-D248&amp;" gün)","")))</f>
        <v/>
      </c>
    </row>
    <row r="249">
      <c r="E249" s="9">
        <f>IF(A249="","",IF(COUNTIF('Ziyaretler'!C:C,A249)=0,"",_xlfn.MAXIFS('Ziyaretler'!A:A,'Ziyaretler'!C:C,A249)))</f>
        <v/>
      </c>
      <c r="F249" s="10">
        <f>IF(E249="","",TODAY()-E249)</f>
        <v/>
      </c>
      <c r="G249" s="9">
        <f>IF(A249="","",IF(COUNTIFS('Ziyaretler'!C:C,A249,'Ziyaretler'!F:F,"Sipariş alındı")=0,"",_xlfn.MAXIFS('Ziyaretler'!A:A,'Ziyaretler'!C:C,A249,'Ziyaretler'!F:F,"Sipariş alındı")))</f>
        <v/>
      </c>
      <c r="H249" s="11">
        <f>IF(A249="","",SUMIFS('Ziyaretler'!G:G,'Ziyaretler'!C:C,A249,'Ziyaretler'!A:A,"&gt;="&amp;DATE(YEAR(TODAY()),1,1)))</f>
        <v/>
      </c>
      <c r="I249" s="7">
        <f>IF(A249="","",IF(E249="","Hiç görüşülmedi",IF(AND(D249&lt;&gt;"",F249&gt;D249),"Ziyaret gecikti ("&amp;F249-D249&amp;" gün)","")))</f>
        <v/>
      </c>
    </row>
    <row r="250">
      <c r="E250" s="9">
        <f>IF(A250="","",IF(COUNTIF('Ziyaretler'!C:C,A250)=0,"",_xlfn.MAXIFS('Ziyaretler'!A:A,'Ziyaretler'!C:C,A250)))</f>
        <v/>
      </c>
      <c r="F250" s="10">
        <f>IF(E250="","",TODAY()-E250)</f>
        <v/>
      </c>
      <c r="G250" s="9">
        <f>IF(A250="","",IF(COUNTIFS('Ziyaretler'!C:C,A250,'Ziyaretler'!F:F,"Sipariş alındı")=0,"",_xlfn.MAXIFS('Ziyaretler'!A:A,'Ziyaretler'!C:C,A250,'Ziyaretler'!F:F,"Sipariş alındı")))</f>
        <v/>
      </c>
      <c r="H250" s="11">
        <f>IF(A250="","",SUMIFS('Ziyaretler'!G:G,'Ziyaretler'!C:C,A250,'Ziyaretler'!A:A,"&gt;="&amp;DATE(YEAR(TODAY()),1,1)))</f>
        <v/>
      </c>
      <c r="I250" s="7">
        <f>IF(A250="","",IF(E250="","Hiç görüşülmedi",IF(AND(D250&lt;&gt;"",F250&gt;D250),"Ziyaret gecikti ("&amp;F250-D250&amp;" gün)","")))</f>
        <v/>
      </c>
    </row>
    <row r="251">
      <c r="E251" s="9">
        <f>IF(A251="","",IF(COUNTIF('Ziyaretler'!C:C,A251)=0,"",_xlfn.MAXIFS('Ziyaretler'!A:A,'Ziyaretler'!C:C,A251)))</f>
        <v/>
      </c>
      <c r="F251" s="10">
        <f>IF(E251="","",TODAY()-E251)</f>
        <v/>
      </c>
      <c r="G251" s="9">
        <f>IF(A251="","",IF(COUNTIFS('Ziyaretler'!C:C,A251,'Ziyaretler'!F:F,"Sipariş alındı")=0,"",_xlfn.MAXIFS('Ziyaretler'!A:A,'Ziyaretler'!C:C,A251,'Ziyaretler'!F:F,"Sipariş alındı")))</f>
        <v/>
      </c>
      <c r="H251" s="11">
        <f>IF(A251="","",SUMIFS('Ziyaretler'!G:G,'Ziyaretler'!C:C,A251,'Ziyaretler'!A:A,"&gt;="&amp;DATE(YEAR(TODAY()),1,1)))</f>
        <v/>
      </c>
      <c r="I251" s="7">
        <f>IF(A251="","",IF(E251="","Hiç görüşülmedi",IF(AND(D251&lt;&gt;"",F251&gt;D251),"Ziyaret gecikti ("&amp;F251-D251&amp;" gün)","")))</f>
        <v/>
      </c>
    </row>
    <row r="252">
      <c r="E252" s="9">
        <f>IF(A252="","",IF(COUNTIF('Ziyaretler'!C:C,A252)=0,"",_xlfn.MAXIFS('Ziyaretler'!A:A,'Ziyaretler'!C:C,A252)))</f>
        <v/>
      </c>
      <c r="F252" s="10">
        <f>IF(E252="","",TODAY()-E252)</f>
        <v/>
      </c>
      <c r="G252" s="9">
        <f>IF(A252="","",IF(COUNTIFS('Ziyaretler'!C:C,A252,'Ziyaretler'!F:F,"Sipariş alındı")=0,"",_xlfn.MAXIFS('Ziyaretler'!A:A,'Ziyaretler'!C:C,A252,'Ziyaretler'!F:F,"Sipariş alındı")))</f>
        <v/>
      </c>
      <c r="H252" s="11">
        <f>IF(A252="","",SUMIFS('Ziyaretler'!G:G,'Ziyaretler'!C:C,A252,'Ziyaretler'!A:A,"&gt;="&amp;DATE(YEAR(TODAY()),1,1)))</f>
        <v/>
      </c>
      <c r="I252" s="7">
        <f>IF(A252="","",IF(E252="","Hiç görüşülmedi",IF(AND(D252&lt;&gt;"",F252&gt;D252),"Ziyaret gecikti ("&amp;F252-D252&amp;" gün)","")))</f>
        <v/>
      </c>
    </row>
    <row r="253">
      <c r="E253" s="9">
        <f>IF(A253="","",IF(COUNTIF('Ziyaretler'!C:C,A253)=0,"",_xlfn.MAXIFS('Ziyaretler'!A:A,'Ziyaretler'!C:C,A253)))</f>
        <v/>
      </c>
      <c r="F253" s="10">
        <f>IF(E253="","",TODAY()-E253)</f>
        <v/>
      </c>
      <c r="G253" s="9">
        <f>IF(A253="","",IF(COUNTIFS('Ziyaretler'!C:C,A253,'Ziyaretler'!F:F,"Sipariş alındı")=0,"",_xlfn.MAXIFS('Ziyaretler'!A:A,'Ziyaretler'!C:C,A253,'Ziyaretler'!F:F,"Sipariş alındı")))</f>
        <v/>
      </c>
      <c r="H253" s="11">
        <f>IF(A253="","",SUMIFS('Ziyaretler'!G:G,'Ziyaretler'!C:C,A253,'Ziyaretler'!A:A,"&gt;="&amp;DATE(YEAR(TODAY()),1,1)))</f>
        <v/>
      </c>
      <c r="I253" s="7">
        <f>IF(A253="","",IF(E253="","Hiç görüşülmedi",IF(AND(D253&lt;&gt;"",F253&gt;D253),"Ziyaret gecikti ("&amp;F253-D253&amp;" gün)","")))</f>
        <v/>
      </c>
    </row>
    <row r="254">
      <c r="E254" s="9">
        <f>IF(A254="","",IF(COUNTIF('Ziyaretler'!C:C,A254)=0,"",_xlfn.MAXIFS('Ziyaretler'!A:A,'Ziyaretler'!C:C,A254)))</f>
        <v/>
      </c>
      <c r="F254" s="10">
        <f>IF(E254="","",TODAY()-E254)</f>
        <v/>
      </c>
      <c r="G254" s="9">
        <f>IF(A254="","",IF(COUNTIFS('Ziyaretler'!C:C,A254,'Ziyaretler'!F:F,"Sipariş alındı")=0,"",_xlfn.MAXIFS('Ziyaretler'!A:A,'Ziyaretler'!C:C,A254,'Ziyaretler'!F:F,"Sipariş alındı")))</f>
        <v/>
      </c>
      <c r="H254" s="11">
        <f>IF(A254="","",SUMIFS('Ziyaretler'!G:G,'Ziyaretler'!C:C,A254,'Ziyaretler'!A:A,"&gt;="&amp;DATE(YEAR(TODAY()),1,1)))</f>
        <v/>
      </c>
      <c r="I254" s="7">
        <f>IF(A254="","",IF(E254="","Hiç görüşülmedi",IF(AND(D254&lt;&gt;"",F254&gt;D254),"Ziyaret gecikti ("&amp;F254-D254&amp;" gün)","")))</f>
        <v/>
      </c>
    </row>
    <row r="255">
      <c r="E255" s="9">
        <f>IF(A255="","",IF(COUNTIF('Ziyaretler'!C:C,A255)=0,"",_xlfn.MAXIFS('Ziyaretler'!A:A,'Ziyaretler'!C:C,A255)))</f>
        <v/>
      </c>
      <c r="F255" s="10">
        <f>IF(E255="","",TODAY()-E255)</f>
        <v/>
      </c>
      <c r="G255" s="9">
        <f>IF(A255="","",IF(COUNTIFS('Ziyaretler'!C:C,A255,'Ziyaretler'!F:F,"Sipariş alındı")=0,"",_xlfn.MAXIFS('Ziyaretler'!A:A,'Ziyaretler'!C:C,A255,'Ziyaretler'!F:F,"Sipariş alındı")))</f>
        <v/>
      </c>
      <c r="H255" s="11">
        <f>IF(A255="","",SUMIFS('Ziyaretler'!G:G,'Ziyaretler'!C:C,A255,'Ziyaretler'!A:A,"&gt;="&amp;DATE(YEAR(TODAY()),1,1)))</f>
        <v/>
      </c>
      <c r="I255" s="7">
        <f>IF(A255="","",IF(E255="","Hiç görüşülmedi",IF(AND(D255&lt;&gt;"",F255&gt;D255),"Ziyaret gecikti ("&amp;F255-D255&amp;" gün)","")))</f>
        <v/>
      </c>
    </row>
    <row r="256">
      <c r="E256" s="9">
        <f>IF(A256="","",IF(COUNTIF('Ziyaretler'!C:C,A256)=0,"",_xlfn.MAXIFS('Ziyaretler'!A:A,'Ziyaretler'!C:C,A256)))</f>
        <v/>
      </c>
      <c r="F256" s="10">
        <f>IF(E256="","",TODAY()-E256)</f>
        <v/>
      </c>
      <c r="G256" s="9">
        <f>IF(A256="","",IF(COUNTIFS('Ziyaretler'!C:C,A256,'Ziyaretler'!F:F,"Sipariş alındı")=0,"",_xlfn.MAXIFS('Ziyaretler'!A:A,'Ziyaretler'!C:C,A256,'Ziyaretler'!F:F,"Sipariş alındı")))</f>
        <v/>
      </c>
      <c r="H256" s="11">
        <f>IF(A256="","",SUMIFS('Ziyaretler'!G:G,'Ziyaretler'!C:C,A256,'Ziyaretler'!A:A,"&gt;="&amp;DATE(YEAR(TODAY()),1,1)))</f>
        <v/>
      </c>
      <c r="I256" s="7">
        <f>IF(A256="","",IF(E256="","Hiç görüşülmedi",IF(AND(D256&lt;&gt;"",F256&gt;D256),"Ziyaret gecikti ("&amp;F256-D256&amp;" gün)","")))</f>
        <v/>
      </c>
    </row>
    <row r="257">
      <c r="E257" s="9">
        <f>IF(A257="","",IF(COUNTIF('Ziyaretler'!C:C,A257)=0,"",_xlfn.MAXIFS('Ziyaretler'!A:A,'Ziyaretler'!C:C,A257)))</f>
        <v/>
      </c>
      <c r="F257" s="10">
        <f>IF(E257="","",TODAY()-E257)</f>
        <v/>
      </c>
      <c r="G257" s="9">
        <f>IF(A257="","",IF(COUNTIFS('Ziyaretler'!C:C,A257,'Ziyaretler'!F:F,"Sipariş alındı")=0,"",_xlfn.MAXIFS('Ziyaretler'!A:A,'Ziyaretler'!C:C,A257,'Ziyaretler'!F:F,"Sipariş alındı")))</f>
        <v/>
      </c>
      <c r="H257" s="11">
        <f>IF(A257="","",SUMIFS('Ziyaretler'!G:G,'Ziyaretler'!C:C,A257,'Ziyaretler'!A:A,"&gt;="&amp;DATE(YEAR(TODAY()),1,1)))</f>
        <v/>
      </c>
      <c r="I257" s="7">
        <f>IF(A257="","",IF(E257="","Hiç görüşülmedi",IF(AND(D257&lt;&gt;"",F257&gt;D257),"Ziyaret gecikti ("&amp;F257-D257&amp;" gün)","")))</f>
        <v/>
      </c>
    </row>
    <row r="258">
      <c r="E258" s="9">
        <f>IF(A258="","",IF(COUNTIF('Ziyaretler'!C:C,A258)=0,"",_xlfn.MAXIFS('Ziyaretler'!A:A,'Ziyaretler'!C:C,A258)))</f>
        <v/>
      </c>
      <c r="F258" s="10">
        <f>IF(E258="","",TODAY()-E258)</f>
        <v/>
      </c>
      <c r="G258" s="9">
        <f>IF(A258="","",IF(COUNTIFS('Ziyaretler'!C:C,A258,'Ziyaretler'!F:F,"Sipariş alındı")=0,"",_xlfn.MAXIFS('Ziyaretler'!A:A,'Ziyaretler'!C:C,A258,'Ziyaretler'!F:F,"Sipariş alındı")))</f>
        <v/>
      </c>
      <c r="H258" s="11">
        <f>IF(A258="","",SUMIFS('Ziyaretler'!G:G,'Ziyaretler'!C:C,A258,'Ziyaretler'!A:A,"&gt;="&amp;DATE(YEAR(TODAY()),1,1)))</f>
        <v/>
      </c>
      <c r="I258" s="7">
        <f>IF(A258="","",IF(E258="","Hiç görüşülmedi",IF(AND(D258&lt;&gt;"",F258&gt;D258),"Ziyaret gecikti ("&amp;F258-D258&amp;" gün)","")))</f>
        <v/>
      </c>
    </row>
    <row r="259">
      <c r="E259" s="9">
        <f>IF(A259="","",IF(COUNTIF('Ziyaretler'!C:C,A259)=0,"",_xlfn.MAXIFS('Ziyaretler'!A:A,'Ziyaretler'!C:C,A259)))</f>
        <v/>
      </c>
      <c r="F259" s="10">
        <f>IF(E259="","",TODAY()-E259)</f>
        <v/>
      </c>
      <c r="G259" s="9">
        <f>IF(A259="","",IF(COUNTIFS('Ziyaretler'!C:C,A259,'Ziyaretler'!F:F,"Sipariş alındı")=0,"",_xlfn.MAXIFS('Ziyaretler'!A:A,'Ziyaretler'!C:C,A259,'Ziyaretler'!F:F,"Sipariş alındı")))</f>
        <v/>
      </c>
      <c r="H259" s="11">
        <f>IF(A259="","",SUMIFS('Ziyaretler'!G:G,'Ziyaretler'!C:C,A259,'Ziyaretler'!A:A,"&gt;="&amp;DATE(YEAR(TODAY()),1,1)))</f>
        <v/>
      </c>
      <c r="I259" s="7">
        <f>IF(A259="","",IF(E259="","Hiç görüşülmedi",IF(AND(D259&lt;&gt;"",F259&gt;D259),"Ziyaret gecikti ("&amp;F259-D259&amp;" gün)","")))</f>
        <v/>
      </c>
    </row>
    <row r="260">
      <c r="E260" s="9">
        <f>IF(A260="","",IF(COUNTIF('Ziyaretler'!C:C,A260)=0,"",_xlfn.MAXIFS('Ziyaretler'!A:A,'Ziyaretler'!C:C,A260)))</f>
        <v/>
      </c>
      <c r="F260" s="10">
        <f>IF(E260="","",TODAY()-E260)</f>
        <v/>
      </c>
      <c r="G260" s="9">
        <f>IF(A260="","",IF(COUNTIFS('Ziyaretler'!C:C,A260,'Ziyaretler'!F:F,"Sipariş alındı")=0,"",_xlfn.MAXIFS('Ziyaretler'!A:A,'Ziyaretler'!C:C,A260,'Ziyaretler'!F:F,"Sipariş alındı")))</f>
        <v/>
      </c>
      <c r="H260" s="11">
        <f>IF(A260="","",SUMIFS('Ziyaretler'!G:G,'Ziyaretler'!C:C,A260,'Ziyaretler'!A:A,"&gt;="&amp;DATE(YEAR(TODAY()),1,1)))</f>
        <v/>
      </c>
      <c r="I260" s="7">
        <f>IF(A260="","",IF(E260="","Hiç görüşülmedi",IF(AND(D260&lt;&gt;"",F260&gt;D260),"Ziyaret gecikti ("&amp;F260-D260&amp;" gün)","")))</f>
        <v/>
      </c>
    </row>
    <row r="261">
      <c r="E261" s="9">
        <f>IF(A261="","",IF(COUNTIF('Ziyaretler'!C:C,A261)=0,"",_xlfn.MAXIFS('Ziyaretler'!A:A,'Ziyaretler'!C:C,A261)))</f>
        <v/>
      </c>
      <c r="F261" s="10">
        <f>IF(E261="","",TODAY()-E261)</f>
        <v/>
      </c>
      <c r="G261" s="9">
        <f>IF(A261="","",IF(COUNTIFS('Ziyaretler'!C:C,A261,'Ziyaretler'!F:F,"Sipariş alındı")=0,"",_xlfn.MAXIFS('Ziyaretler'!A:A,'Ziyaretler'!C:C,A261,'Ziyaretler'!F:F,"Sipariş alındı")))</f>
        <v/>
      </c>
      <c r="H261" s="11">
        <f>IF(A261="","",SUMIFS('Ziyaretler'!G:G,'Ziyaretler'!C:C,A261,'Ziyaretler'!A:A,"&gt;="&amp;DATE(YEAR(TODAY()),1,1)))</f>
        <v/>
      </c>
      <c r="I261" s="7">
        <f>IF(A261="","",IF(E261="","Hiç görüşülmedi",IF(AND(D261&lt;&gt;"",F261&gt;D261),"Ziyaret gecikti ("&amp;F261-D261&amp;" gün)","")))</f>
        <v/>
      </c>
    </row>
    <row r="262">
      <c r="E262" s="9">
        <f>IF(A262="","",IF(COUNTIF('Ziyaretler'!C:C,A262)=0,"",_xlfn.MAXIFS('Ziyaretler'!A:A,'Ziyaretler'!C:C,A262)))</f>
        <v/>
      </c>
      <c r="F262" s="10">
        <f>IF(E262="","",TODAY()-E262)</f>
        <v/>
      </c>
      <c r="G262" s="9">
        <f>IF(A262="","",IF(COUNTIFS('Ziyaretler'!C:C,A262,'Ziyaretler'!F:F,"Sipariş alındı")=0,"",_xlfn.MAXIFS('Ziyaretler'!A:A,'Ziyaretler'!C:C,A262,'Ziyaretler'!F:F,"Sipariş alındı")))</f>
        <v/>
      </c>
      <c r="H262" s="11">
        <f>IF(A262="","",SUMIFS('Ziyaretler'!G:G,'Ziyaretler'!C:C,A262,'Ziyaretler'!A:A,"&gt;="&amp;DATE(YEAR(TODAY()),1,1)))</f>
        <v/>
      </c>
      <c r="I262" s="7">
        <f>IF(A262="","",IF(E262="","Hiç görüşülmedi",IF(AND(D262&lt;&gt;"",F262&gt;D262),"Ziyaret gecikti ("&amp;F262-D262&amp;" gün)","")))</f>
        <v/>
      </c>
    </row>
    <row r="263">
      <c r="E263" s="9">
        <f>IF(A263="","",IF(COUNTIF('Ziyaretler'!C:C,A263)=0,"",_xlfn.MAXIFS('Ziyaretler'!A:A,'Ziyaretler'!C:C,A263)))</f>
        <v/>
      </c>
      <c r="F263" s="10">
        <f>IF(E263="","",TODAY()-E263)</f>
        <v/>
      </c>
      <c r="G263" s="9">
        <f>IF(A263="","",IF(COUNTIFS('Ziyaretler'!C:C,A263,'Ziyaretler'!F:F,"Sipariş alındı")=0,"",_xlfn.MAXIFS('Ziyaretler'!A:A,'Ziyaretler'!C:C,A263,'Ziyaretler'!F:F,"Sipariş alındı")))</f>
        <v/>
      </c>
      <c r="H263" s="11">
        <f>IF(A263="","",SUMIFS('Ziyaretler'!G:G,'Ziyaretler'!C:C,A263,'Ziyaretler'!A:A,"&gt;="&amp;DATE(YEAR(TODAY()),1,1)))</f>
        <v/>
      </c>
      <c r="I263" s="7">
        <f>IF(A263="","",IF(E263="","Hiç görüşülmedi",IF(AND(D263&lt;&gt;"",F263&gt;D263),"Ziyaret gecikti ("&amp;F263-D263&amp;" gün)","")))</f>
        <v/>
      </c>
    </row>
    <row r="264">
      <c r="E264" s="9">
        <f>IF(A264="","",IF(COUNTIF('Ziyaretler'!C:C,A264)=0,"",_xlfn.MAXIFS('Ziyaretler'!A:A,'Ziyaretler'!C:C,A264)))</f>
        <v/>
      </c>
      <c r="F264" s="10">
        <f>IF(E264="","",TODAY()-E264)</f>
        <v/>
      </c>
      <c r="G264" s="9">
        <f>IF(A264="","",IF(COUNTIFS('Ziyaretler'!C:C,A264,'Ziyaretler'!F:F,"Sipariş alındı")=0,"",_xlfn.MAXIFS('Ziyaretler'!A:A,'Ziyaretler'!C:C,A264,'Ziyaretler'!F:F,"Sipariş alındı")))</f>
        <v/>
      </c>
      <c r="H264" s="11">
        <f>IF(A264="","",SUMIFS('Ziyaretler'!G:G,'Ziyaretler'!C:C,A264,'Ziyaretler'!A:A,"&gt;="&amp;DATE(YEAR(TODAY()),1,1)))</f>
        <v/>
      </c>
      <c r="I264" s="7">
        <f>IF(A264="","",IF(E264="","Hiç görüşülmedi",IF(AND(D264&lt;&gt;"",F264&gt;D264),"Ziyaret gecikti ("&amp;F264-D264&amp;" gün)","")))</f>
        <v/>
      </c>
    </row>
    <row r="265">
      <c r="E265" s="9">
        <f>IF(A265="","",IF(COUNTIF('Ziyaretler'!C:C,A265)=0,"",_xlfn.MAXIFS('Ziyaretler'!A:A,'Ziyaretler'!C:C,A265)))</f>
        <v/>
      </c>
      <c r="F265" s="10">
        <f>IF(E265="","",TODAY()-E265)</f>
        <v/>
      </c>
      <c r="G265" s="9">
        <f>IF(A265="","",IF(COUNTIFS('Ziyaretler'!C:C,A265,'Ziyaretler'!F:F,"Sipariş alındı")=0,"",_xlfn.MAXIFS('Ziyaretler'!A:A,'Ziyaretler'!C:C,A265,'Ziyaretler'!F:F,"Sipariş alındı")))</f>
        <v/>
      </c>
      <c r="H265" s="11">
        <f>IF(A265="","",SUMIFS('Ziyaretler'!G:G,'Ziyaretler'!C:C,A265,'Ziyaretler'!A:A,"&gt;="&amp;DATE(YEAR(TODAY()),1,1)))</f>
        <v/>
      </c>
      <c r="I265" s="7">
        <f>IF(A265="","",IF(E265="","Hiç görüşülmedi",IF(AND(D265&lt;&gt;"",F265&gt;D265),"Ziyaret gecikti ("&amp;F265-D265&amp;" gün)","")))</f>
        <v/>
      </c>
    </row>
    <row r="266">
      <c r="E266" s="9">
        <f>IF(A266="","",IF(COUNTIF('Ziyaretler'!C:C,A266)=0,"",_xlfn.MAXIFS('Ziyaretler'!A:A,'Ziyaretler'!C:C,A266)))</f>
        <v/>
      </c>
      <c r="F266" s="10">
        <f>IF(E266="","",TODAY()-E266)</f>
        <v/>
      </c>
      <c r="G266" s="9">
        <f>IF(A266="","",IF(COUNTIFS('Ziyaretler'!C:C,A266,'Ziyaretler'!F:F,"Sipariş alındı")=0,"",_xlfn.MAXIFS('Ziyaretler'!A:A,'Ziyaretler'!C:C,A266,'Ziyaretler'!F:F,"Sipariş alındı")))</f>
        <v/>
      </c>
      <c r="H266" s="11">
        <f>IF(A266="","",SUMIFS('Ziyaretler'!G:G,'Ziyaretler'!C:C,A266,'Ziyaretler'!A:A,"&gt;="&amp;DATE(YEAR(TODAY()),1,1)))</f>
        <v/>
      </c>
      <c r="I266" s="7">
        <f>IF(A266="","",IF(E266="","Hiç görüşülmedi",IF(AND(D266&lt;&gt;"",F266&gt;D266),"Ziyaret gecikti ("&amp;F266-D266&amp;" gün)","")))</f>
        <v/>
      </c>
    </row>
    <row r="267">
      <c r="E267" s="9">
        <f>IF(A267="","",IF(COUNTIF('Ziyaretler'!C:C,A267)=0,"",_xlfn.MAXIFS('Ziyaretler'!A:A,'Ziyaretler'!C:C,A267)))</f>
        <v/>
      </c>
      <c r="F267" s="10">
        <f>IF(E267="","",TODAY()-E267)</f>
        <v/>
      </c>
      <c r="G267" s="9">
        <f>IF(A267="","",IF(COUNTIFS('Ziyaretler'!C:C,A267,'Ziyaretler'!F:F,"Sipariş alındı")=0,"",_xlfn.MAXIFS('Ziyaretler'!A:A,'Ziyaretler'!C:C,A267,'Ziyaretler'!F:F,"Sipariş alındı")))</f>
        <v/>
      </c>
      <c r="H267" s="11">
        <f>IF(A267="","",SUMIFS('Ziyaretler'!G:G,'Ziyaretler'!C:C,A267,'Ziyaretler'!A:A,"&gt;="&amp;DATE(YEAR(TODAY()),1,1)))</f>
        <v/>
      </c>
      <c r="I267" s="7">
        <f>IF(A267="","",IF(E267="","Hiç görüşülmedi",IF(AND(D267&lt;&gt;"",F267&gt;D267),"Ziyaret gecikti ("&amp;F267-D267&amp;" gün)","")))</f>
        <v/>
      </c>
    </row>
    <row r="268">
      <c r="E268" s="9">
        <f>IF(A268="","",IF(COUNTIF('Ziyaretler'!C:C,A268)=0,"",_xlfn.MAXIFS('Ziyaretler'!A:A,'Ziyaretler'!C:C,A268)))</f>
        <v/>
      </c>
      <c r="F268" s="10">
        <f>IF(E268="","",TODAY()-E268)</f>
        <v/>
      </c>
      <c r="G268" s="9">
        <f>IF(A268="","",IF(COUNTIFS('Ziyaretler'!C:C,A268,'Ziyaretler'!F:F,"Sipariş alındı")=0,"",_xlfn.MAXIFS('Ziyaretler'!A:A,'Ziyaretler'!C:C,A268,'Ziyaretler'!F:F,"Sipariş alındı")))</f>
        <v/>
      </c>
      <c r="H268" s="11">
        <f>IF(A268="","",SUMIFS('Ziyaretler'!G:G,'Ziyaretler'!C:C,A268,'Ziyaretler'!A:A,"&gt;="&amp;DATE(YEAR(TODAY()),1,1)))</f>
        <v/>
      </c>
      <c r="I268" s="7">
        <f>IF(A268="","",IF(E268="","Hiç görüşülmedi",IF(AND(D268&lt;&gt;"",F268&gt;D268),"Ziyaret gecikti ("&amp;F268-D268&amp;" gün)","")))</f>
        <v/>
      </c>
    </row>
    <row r="269">
      <c r="E269" s="9">
        <f>IF(A269="","",IF(COUNTIF('Ziyaretler'!C:C,A269)=0,"",_xlfn.MAXIFS('Ziyaretler'!A:A,'Ziyaretler'!C:C,A269)))</f>
        <v/>
      </c>
      <c r="F269" s="10">
        <f>IF(E269="","",TODAY()-E269)</f>
        <v/>
      </c>
      <c r="G269" s="9">
        <f>IF(A269="","",IF(COUNTIFS('Ziyaretler'!C:C,A269,'Ziyaretler'!F:F,"Sipariş alındı")=0,"",_xlfn.MAXIFS('Ziyaretler'!A:A,'Ziyaretler'!C:C,A269,'Ziyaretler'!F:F,"Sipariş alındı")))</f>
        <v/>
      </c>
      <c r="H269" s="11">
        <f>IF(A269="","",SUMIFS('Ziyaretler'!G:G,'Ziyaretler'!C:C,A269,'Ziyaretler'!A:A,"&gt;="&amp;DATE(YEAR(TODAY()),1,1)))</f>
        <v/>
      </c>
      <c r="I269" s="7">
        <f>IF(A269="","",IF(E269="","Hiç görüşülmedi",IF(AND(D269&lt;&gt;"",F269&gt;D269),"Ziyaret gecikti ("&amp;F269-D269&amp;" gün)","")))</f>
        <v/>
      </c>
    </row>
    <row r="270">
      <c r="E270" s="9">
        <f>IF(A270="","",IF(COUNTIF('Ziyaretler'!C:C,A270)=0,"",_xlfn.MAXIFS('Ziyaretler'!A:A,'Ziyaretler'!C:C,A270)))</f>
        <v/>
      </c>
      <c r="F270" s="10">
        <f>IF(E270="","",TODAY()-E270)</f>
        <v/>
      </c>
      <c r="G270" s="9">
        <f>IF(A270="","",IF(COUNTIFS('Ziyaretler'!C:C,A270,'Ziyaretler'!F:F,"Sipariş alındı")=0,"",_xlfn.MAXIFS('Ziyaretler'!A:A,'Ziyaretler'!C:C,A270,'Ziyaretler'!F:F,"Sipariş alındı")))</f>
        <v/>
      </c>
      <c r="H270" s="11">
        <f>IF(A270="","",SUMIFS('Ziyaretler'!G:G,'Ziyaretler'!C:C,A270,'Ziyaretler'!A:A,"&gt;="&amp;DATE(YEAR(TODAY()),1,1)))</f>
        <v/>
      </c>
      <c r="I270" s="7">
        <f>IF(A270="","",IF(E270="","Hiç görüşülmedi",IF(AND(D270&lt;&gt;"",F270&gt;D270),"Ziyaret gecikti ("&amp;F270-D270&amp;" gün)","")))</f>
        <v/>
      </c>
    </row>
    <row r="271">
      <c r="E271" s="9">
        <f>IF(A271="","",IF(COUNTIF('Ziyaretler'!C:C,A271)=0,"",_xlfn.MAXIFS('Ziyaretler'!A:A,'Ziyaretler'!C:C,A271)))</f>
        <v/>
      </c>
      <c r="F271" s="10">
        <f>IF(E271="","",TODAY()-E271)</f>
        <v/>
      </c>
      <c r="G271" s="9">
        <f>IF(A271="","",IF(COUNTIFS('Ziyaretler'!C:C,A271,'Ziyaretler'!F:F,"Sipariş alındı")=0,"",_xlfn.MAXIFS('Ziyaretler'!A:A,'Ziyaretler'!C:C,A271,'Ziyaretler'!F:F,"Sipariş alındı")))</f>
        <v/>
      </c>
      <c r="H271" s="11">
        <f>IF(A271="","",SUMIFS('Ziyaretler'!G:G,'Ziyaretler'!C:C,A271,'Ziyaretler'!A:A,"&gt;="&amp;DATE(YEAR(TODAY()),1,1)))</f>
        <v/>
      </c>
      <c r="I271" s="7">
        <f>IF(A271="","",IF(E271="","Hiç görüşülmedi",IF(AND(D271&lt;&gt;"",F271&gt;D271),"Ziyaret gecikti ("&amp;F271-D271&amp;" gün)","")))</f>
        <v/>
      </c>
    </row>
    <row r="272">
      <c r="E272" s="9">
        <f>IF(A272="","",IF(COUNTIF('Ziyaretler'!C:C,A272)=0,"",_xlfn.MAXIFS('Ziyaretler'!A:A,'Ziyaretler'!C:C,A272)))</f>
        <v/>
      </c>
      <c r="F272" s="10">
        <f>IF(E272="","",TODAY()-E272)</f>
        <v/>
      </c>
      <c r="G272" s="9">
        <f>IF(A272="","",IF(COUNTIFS('Ziyaretler'!C:C,A272,'Ziyaretler'!F:F,"Sipariş alındı")=0,"",_xlfn.MAXIFS('Ziyaretler'!A:A,'Ziyaretler'!C:C,A272,'Ziyaretler'!F:F,"Sipariş alındı")))</f>
        <v/>
      </c>
      <c r="H272" s="11">
        <f>IF(A272="","",SUMIFS('Ziyaretler'!G:G,'Ziyaretler'!C:C,A272,'Ziyaretler'!A:A,"&gt;="&amp;DATE(YEAR(TODAY()),1,1)))</f>
        <v/>
      </c>
      <c r="I272" s="7">
        <f>IF(A272="","",IF(E272="","Hiç görüşülmedi",IF(AND(D272&lt;&gt;"",F272&gt;D272),"Ziyaret gecikti ("&amp;F272-D272&amp;" gün)","")))</f>
        <v/>
      </c>
    </row>
    <row r="273">
      <c r="E273" s="9">
        <f>IF(A273="","",IF(COUNTIF('Ziyaretler'!C:C,A273)=0,"",_xlfn.MAXIFS('Ziyaretler'!A:A,'Ziyaretler'!C:C,A273)))</f>
        <v/>
      </c>
      <c r="F273" s="10">
        <f>IF(E273="","",TODAY()-E273)</f>
        <v/>
      </c>
      <c r="G273" s="9">
        <f>IF(A273="","",IF(COUNTIFS('Ziyaretler'!C:C,A273,'Ziyaretler'!F:F,"Sipariş alındı")=0,"",_xlfn.MAXIFS('Ziyaretler'!A:A,'Ziyaretler'!C:C,A273,'Ziyaretler'!F:F,"Sipariş alındı")))</f>
        <v/>
      </c>
      <c r="H273" s="11">
        <f>IF(A273="","",SUMIFS('Ziyaretler'!G:G,'Ziyaretler'!C:C,A273,'Ziyaretler'!A:A,"&gt;="&amp;DATE(YEAR(TODAY()),1,1)))</f>
        <v/>
      </c>
      <c r="I273" s="7">
        <f>IF(A273="","",IF(E273="","Hiç görüşülmedi",IF(AND(D273&lt;&gt;"",F273&gt;D273),"Ziyaret gecikti ("&amp;F273-D273&amp;" gün)","")))</f>
        <v/>
      </c>
    </row>
    <row r="274">
      <c r="E274" s="9">
        <f>IF(A274="","",IF(COUNTIF('Ziyaretler'!C:C,A274)=0,"",_xlfn.MAXIFS('Ziyaretler'!A:A,'Ziyaretler'!C:C,A274)))</f>
        <v/>
      </c>
      <c r="F274" s="10">
        <f>IF(E274="","",TODAY()-E274)</f>
        <v/>
      </c>
      <c r="G274" s="9">
        <f>IF(A274="","",IF(COUNTIFS('Ziyaretler'!C:C,A274,'Ziyaretler'!F:F,"Sipariş alındı")=0,"",_xlfn.MAXIFS('Ziyaretler'!A:A,'Ziyaretler'!C:C,A274,'Ziyaretler'!F:F,"Sipariş alındı")))</f>
        <v/>
      </c>
      <c r="H274" s="11">
        <f>IF(A274="","",SUMIFS('Ziyaretler'!G:G,'Ziyaretler'!C:C,A274,'Ziyaretler'!A:A,"&gt;="&amp;DATE(YEAR(TODAY()),1,1)))</f>
        <v/>
      </c>
      <c r="I274" s="7">
        <f>IF(A274="","",IF(E274="","Hiç görüşülmedi",IF(AND(D274&lt;&gt;"",F274&gt;D274),"Ziyaret gecikti ("&amp;F274-D274&amp;" gün)","")))</f>
        <v/>
      </c>
    </row>
    <row r="275">
      <c r="E275" s="9">
        <f>IF(A275="","",IF(COUNTIF('Ziyaretler'!C:C,A275)=0,"",_xlfn.MAXIFS('Ziyaretler'!A:A,'Ziyaretler'!C:C,A275)))</f>
        <v/>
      </c>
      <c r="F275" s="10">
        <f>IF(E275="","",TODAY()-E275)</f>
        <v/>
      </c>
      <c r="G275" s="9">
        <f>IF(A275="","",IF(COUNTIFS('Ziyaretler'!C:C,A275,'Ziyaretler'!F:F,"Sipariş alındı")=0,"",_xlfn.MAXIFS('Ziyaretler'!A:A,'Ziyaretler'!C:C,A275,'Ziyaretler'!F:F,"Sipariş alındı")))</f>
        <v/>
      </c>
      <c r="H275" s="11">
        <f>IF(A275="","",SUMIFS('Ziyaretler'!G:G,'Ziyaretler'!C:C,A275,'Ziyaretler'!A:A,"&gt;="&amp;DATE(YEAR(TODAY()),1,1)))</f>
        <v/>
      </c>
      <c r="I275" s="7">
        <f>IF(A275="","",IF(E275="","Hiç görüşülmedi",IF(AND(D275&lt;&gt;"",F275&gt;D275),"Ziyaret gecikti ("&amp;F275-D275&amp;" gün)","")))</f>
        <v/>
      </c>
    </row>
    <row r="276">
      <c r="E276" s="9">
        <f>IF(A276="","",IF(COUNTIF('Ziyaretler'!C:C,A276)=0,"",_xlfn.MAXIFS('Ziyaretler'!A:A,'Ziyaretler'!C:C,A276)))</f>
        <v/>
      </c>
      <c r="F276" s="10">
        <f>IF(E276="","",TODAY()-E276)</f>
        <v/>
      </c>
      <c r="G276" s="9">
        <f>IF(A276="","",IF(COUNTIFS('Ziyaretler'!C:C,A276,'Ziyaretler'!F:F,"Sipariş alındı")=0,"",_xlfn.MAXIFS('Ziyaretler'!A:A,'Ziyaretler'!C:C,A276,'Ziyaretler'!F:F,"Sipariş alındı")))</f>
        <v/>
      </c>
      <c r="H276" s="11">
        <f>IF(A276="","",SUMIFS('Ziyaretler'!G:G,'Ziyaretler'!C:C,A276,'Ziyaretler'!A:A,"&gt;="&amp;DATE(YEAR(TODAY()),1,1)))</f>
        <v/>
      </c>
      <c r="I276" s="7">
        <f>IF(A276="","",IF(E276="","Hiç görüşülmedi",IF(AND(D276&lt;&gt;"",F276&gt;D276),"Ziyaret gecikti ("&amp;F276-D276&amp;" gün)","")))</f>
        <v/>
      </c>
    </row>
    <row r="277">
      <c r="E277" s="9">
        <f>IF(A277="","",IF(COUNTIF('Ziyaretler'!C:C,A277)=0,"",_xlfn.MAXIFS('Ziyaretler'!A:A,'Ziyaretler'!C:C,A277)))</f>
        <v/>
      </c>
      <c r="F277" s="10">
        <f>IF(E277="","",TODAY()-E277)</f>
        <v/>
      </c>
      <c r="G277" s="9">
        <f>IF(A277="","",IF(COUNTIFS('Ziyaretler'!C:C,A277,'Ziyaretler'!F:F,"Sipariş alındı")=0,"",_xlfn.MAXIFS('Ziyaretler'!A:A,'Ziyaretler'!C:C,A277,'Ziyaretler'!F:F,"Sipariş alındı")))</f>
        <v/>
      </c>
      <c r="H277" s="11">
        <f>IF(A277="","",SUMIFS('Ziyaretler'!G:G,'Ziyaretler'!C:C,A277,'Ziyaretler'!A:A,"&gt;="&amp;DATE(YEAR(TODAY()),1,1)))</f>
        <v/>
      </c>
      <c r="I277" s="7">
        <f>IF(A277="","",IF(E277="","Hiç görüşülmedi",IF(AND(D277&lt;&gt;"",F277&gt;D277),"Ziyaret gecikti ("&amp;F277-D277&amp;" gün)","")))</f>
        <v/>
      </c>
    </row>
    <row r="278">
      <c r="E278" s="9">
        <f>IF(A278="","",IF(COUNTIF('Ziyaretler'!C:C,A278)=0,"",_xlfn.MAXIFS('Ziyaretler'!A:A,'Ziyaretler'!C:C,A278)))</f>
        <v/>
      </c>
      <c r="F278" s="10">
        <f>IF(E278="","",TODAY()-E278)</f>
        <v/>
      </c>
      <c r="G278" s="9">
        <f>IF(A278="","",IF(COUNTIFS('Ziyaretler'!C:C,A278,'Ziyaretler'!F:F,"Sipariş alındı")=0,"",_xlfn.MAXIFS('Ziyaretler'!A:A,'Ziyaretler'!C:C,A278,'Ziyaretler'!F:F,"Sipariş alındı")))</f>
        <v/>
      </c>
      <c r="H278" s="11">
        <f>IF(A278="","",SUMIFS('Ziyaretler'!G:G,'Ziyaretler'!C:C,A278,'Ziyaretler'!A:A,"&gt;="&amp;DATE(YEAR(TODAY()),1,1)))</f>
        <v/>
      </c>
      <c r="I278" s="7">
        <f>IF(A278="","",IF(E278="","Hiç görüşülmedi",IF(AND(D278&lt;&gt;"",F278&gt;D278),"Ziyaret gecikti ("&amp;F278-D278&amp;" gün)","")))</f>
        <v/>
      </c>
    </row>
    <row r="279">
      <c r="E279" s="9">
        <f>IF(A279="","",IF(COUNTIF('Ziyaretler'!C:C,A279)=0,"",_xlfn.MAXIFS('Ziyaretler'!A:A,'Ziyaretler'!C:C,A279)))</f>
        <v/>
      </c>
      <c r="F279" s="10">
        <f>IF(E279="","",TODAY()-E279)</f>
        <v/>
      </c>
      <c r="G279" s="9">
        <f>IF(A279="","",IF(COUNTIFS('Ziyaretler'!C:C,A279,'Ziyaretler'!F:F,"Sipariş alındı")=0,"",_xlfn.MAXIFS('Ziyaretler'!A:A,'Ziyaretler'!C:C,A279,'Ziyaretler'!F:F,"Sipariş alındı")))</f>
        <v/>
      </c>
      <c r="H279" s="11">
        <f>IF(A279="","",SUMIFS('Ziyaretler'!G:G,'Ziyaretler'!C:C,A279,'Ziyaretler'!A:A,"&gt;="&amp;DATE(YEAR(TODAY()),1,1)))</f>
        <v/>
      </c>
      <c r="I279" s="7">
        <f>IF(A279="","",IF(E279="","Hiç görüşülmedi",IF(AND(D279&lt;&gt;"",F279&gt;D279),"Ziyaret gecikti ("&amp;F279-D279&amp;" gün)","")))</f>
        <v/>
      </c>
    </row>
    <row r="280">
      <c r="E280" s="9">
        <f>IF(A280="","",IF(COUNTIF('Ziyaretler'!C:C,A280)=0,"",_xlfn.MAXIFS('Ziyaretler'!A:A,'Ziyaretler'!C:C,A280)))</f>
        <v/>
      </c>
      <c r="F280" s="10">
        <f>IF(E280="","",TODAY()-E280)</f>
        <v/>
      </c>
      <c r="G280" s="9">
        <f>IF(A280="","",IF(COUNTIFS('Ziyaretler'!C:C,A280,'Ziyaretler'!F:F,"Sipariş alındı")=0,"",_xlfn.MAXIFS('Ziyaretler'!A:A,'Ziyaretler'!C:C,A280,'Ziyaretler'!F:F,"Sipariş alındı")))</f>
        <v/>
      </c>
      <c r="H280" s="11">
        <f>IF(A280="","",SUMIFS('Ziyaretler'!G:G,'Ziyaretler'!C:C,A280,'Ziyaretler'!A:A,"&gt;="&amp;DATE(YEAR(TODAY()),1,1)))</f>
        <v/>
      </c>
      <c r="I280" s="7">
        <f>IF(A280="","",IF(E280="","Hiç görüşülmedi",IF(AND(D280&lt;&gt;"",F280&gt;D280),"Ziyaret gecikti ("&amp;F280-D280&amp;" gün)","")))</f>
        <v/>
      </c>
    </row>
    <row r="281">
      <c r="E281" s="9">
        <f>IF(A281="","",IF(COUNTIF('Ziyaretler'!C:C,A281)=0,"",_xlfn.MAXIFS('Ziyaretler'!A:A,'Ziyaretler'!C:C,A281)))</f>
        <v/>
      </c>
      <c r="F281" s="10">
        <f>IF(E281="","",TODAY()-E281)</f>
        <v/>
      </c>
      <c r="G281" s="9">
        <f>IF(A281="","",IF(COUNTIFS('Ziyaretler'!C:C,A281,'Ziyaretler'!F:F,"Sipariş alındı")=0,"",_xlfn.MAXIFS('Ziyaretler'!A:A,'Ziyaretler'!C:C,A281,'Ziyaretler'!F:F,"Sipariş alındı")))</f>
        <v/>
      </c>
      <c r="H281" s="11">
        <f>IF(A281="","",SUMIFS('Ziyaretler'!G:G,'Ziyaretler'!C:C,A281,'Ziyaretler'!A:A,"&gt;="&amp;DATE(YEAR(TODAY()),1,1)))</f>
        <v/>
      </c>
      <c r="I281" s="7">
        <f>IF(A281="","",IF(E281="","Hiç görüşülmedi",IF(AND(D281&lt;&gt;"",F281&gt;D281),"Ziyaret gecikti ("&amp;F281-D281&amp;" gün)","")))</f>
        <v/>
      </c>
    </row>
    <row r="282">
      <c r="E282" s="9">
        <f>IF(A282="","",IF(COUNTIF('Ziyaretler'!C:C,A282)=0,"",_xlfn.MAXIFS('Ziyaretler'!A:A,'Ziyaretler'!C:C,A282)))</f>
        <v/>
      </c>
      <c r="F282" s="10">
        <f>IF(E282="","",TODAY()-E282)</f>
        <v/>
      </c>
      <c r="G282" s="9">
        <f>IF(A282="","",IF(COUNTIFS('Ziyaretler'!C:C,A282,'Ziyaretler'!F:F,"Sipariş alındı")=0,"",_xlfn.MAXIFS('Ziyaretler'!A:A,'Ziyaretler'!C:C,A282,'Ziyaretler'!F:F,"Sipariş alındı")))</f>
        <v/>
      </c>
      <c r="H282" s="11">
        <f>IF(A282="","",SUMIFS('Ziyaretler'!G:G,'Ziyaretler'!C:C,A282,'Ziyaretler'!A:A,"&gt;="&amp;DATE(YEAR(TODAY()),1,1)))</f>
        <v/>
      </c>
      <c r="I282" s="7">
        <f>IF(A282="","",IF(E282="","Hiç görüşülmedi",IF(AND(D282&lt;&gt;"",F282&gt;D282),"Ziyaret gecikti ("&amp;F282-D282&amp;" gün)","")))</f>
        <v/>
      </c>
    </row>
    <row r="283">
      <c r="E283" s="9">
        <f>IF(A283="","",IF(COUNTIF('Ziyaretler'!C:C,A283)=0,"",_xlfn.MAXIFS('Ziyaretler'!A:A,'Ziyaretler'!C:C,A283)))</f>
        <v/>
      </c>
      <c r="F283" s="10">
        <f>IF(E283="","",TODAY()-E283)</f>
        <v/>
      </c>
      <c r="G283" s="9">
        <f>IF(A283="","",IF(COUNTIFS('Ziyaretler'!C:C,A283,'Ziyaretler'!F:F,"Sipariş alındı")=0,"",_xlfn.MAXIFS('Ziyaretler'!A:A,'Ziyaretler'!C:C,A283,'Ziyaretler'!F:F,"Sipariş alındı")))</f>
        <v/>
      </c>
      <c r="H283" s="11">
        <f>IF(A283="","",SUMIFS('Ziyaretler'!G:G,'Ziyaretler'!C:C,A283,'Ziyaretler'!A:A,"&gt;="&amp;DATE(YEAR(TODAY()),1,1)))</f>
        <v/>
      </c>
      <c r="I283" s="7">
        <f>IF(A283="","",IF(E283="","Hiç görüşülmedi",IF(AND(D283&lt;&gt;"",F283&gt;D283),"Ziyaret gecikti ("&amp;F283-D283&amp;" gün)","")))</f>
        <v/>
      </c>
    </row>
    <row r="284">
      <c r="E284" s="9">
        <f>IF(A284="","",IF(COUNTIF('Ziyaretler'!C:C,A284)=0,"",_xlfn.MAXIFS('Ziyaretler'!A:A,'Ziyaretler'!C:C,A284)))</f>
        <v/>
      </c>
      <c r="F284" s="10">
        <f>IF(E284="","",TODAY()-E284)</f>
        <v/>
      </c>
      <c r="G284" s="9">
        <f>IF(A284="","",IF(COUNTIFS('Ziyaretler'!C:C,A284,'Ziyaretler'!F:F,"Sipariş alındı")=0,"",_xlfn.MAXIFS('Ziyaretler'!A:A,'Ziyaretler'!C:C,A284,'Ziyaretler'!F:F,"Sipariş alındı")))</f>
        <v/>
      </c>
      <c r="H284" s="11">
        <f>IF(A284="","",SUMIFS('Ziyaretler'!G:G,'Ziyaretler'!C:C,A284,'Ziyaretler'!A:A,"&gt;="&amp;DATE(YEAR(TODAY()),1,1)))</f>
        <v/>
      </c>
      <c r="I284" s="7">
        <f>IF(A284="","",IF(E284="","Hiç görüşülmedi",IF(AND(D284&lt;&gt;"",F284&gt;D284),"Ziyaret gecikti ("&amp;F284-D284&amp;" gün)","")))</f>
        <v/>
      </c>
    </row>
    <row r="285">
      <c r="E285" s="9">
        <f>IF(A285="","",IF(COUNTIF('Ziyaretler'!C:C,A285)=0,"",_xlfn.MAXIFS('Ziyaretler'!A:A,'Ziyaretler'!C:C,A285)))</f>
        <v/>
      </c>
      <c r="F285" s="10">
        <f>IF(E285="","",TODAY()-E285)</f>
        <v/>
      </c>
      <c r="G285" s="9">
        <f>IF(A285="","",IF(COUNTIFS('Ziyaretler'!C:C,A285,'Ziyaretler'!F:F,"Sipariş alındı")=0,"",_xlfn.MAXIFS('Ziyaretler'!A:A,'Ziyaretler'!C:C,A285,'Ziyaretler'!F:F,"Sipariş alındı")))</f>
        <v/>
      </c>
      <c r="H285" s="11">
        <f>IF(A285="","",SUMIFS('Ziyaretler'!G:G,'Ziyaretler'!C:C,A285,'Ziyaretler'!A:A,"&gt;="&amp;DATE(YEAR(TODAY()),1,1)))</f>
        <v/>
      </c>
      <c r="I285" s="7">
        <f>IF(A285="","",IF(E285="","Hiç görüşülmedi",IF(AND(D285&lt;&gt;"",F285&gt;D285),"Ziyaret gecikti ("&amp;F285-D285&amp;" gün)","")))</f>
        <v/>
      </c>
    </row>
    <row r="286">
      <c r="E286" s="9">
        <f>IF(A286="","",IF(COUNTIF('Ziyaretler'!C:C,A286)=0,"",_xlfn.MAXIFS('Ziyaretler'!A:A,'Ziyaretler'!C:C,A286)))</f>
        <v/>
      </c>
      <c r="F286" s="10">
        <f>IF(E286="","",TODAY()-E286)</f>
        <v/>
      </c>
      <c r="G286" s="9">
        <f>IF(A286="","",IF(COUNTIFS('Ziyaretler'!C:C,A286,'Ziyaretler'!F:F,"Sipariş alındı")=0,"",_xlfn.MAXIFS('Ziyaretler'!A:A,'Ziyaretler'!C:C,A286,'Ziyaretler'!F:F,"Sipariş alındı")))</f>
        <v/>
      </c>
      <c r="H286" s="11">
        <f>IF(A286="","",SUMIFS('Ziyaretler'!G:G,'Ziyaretler'!C:C,A286,'Ziyaretler'!A:A,"&gt;="&amp;DATE(YEAR(TODAY()),1,1)))</f>
        <v/>
      </c>
      <c r="I286" s="7">
        <f>IF(A286="","",IF(E286="","Hiç görüşülmedi",IF(AND(D286&lt;&gt;"",F286&gt;D286),"Ziyaret gecikti ("&amp;F286-D286&amp;" gün)","")))</f>
        <v/>
      </c>
    </row>
    <row r="287">
      <c r="E287" s="9">
        <f>IF(A287="","",IF(COUNTIF('Ziyaretler'!C:C,A287)=0,"",_xlfn.MAXIFS('Ziyaretler'!A:A,'Ziyaretler'!C:C,A287)))</f>
        <v/>
      </c>
      <c r="F287" s="10">
        <f>IF(E287="","",TODAY()-E287)</f>
        <v/>
      </c>
      <c r="G287" s="9">
        <f>IF(A287="","",IF(COUNTIFS('Ziyaretler'!C:C,A287,'Ziyaretler'!F:F,"Sipariş alındı")=0,"",_xlfn.MAXIFS('Ziyaretler'!A:A,'Ziyaretler'!C:C,A287,'Ziyaretler'!F:F,"Sipariş alındı")))</f>
        <v/>
      </c>
      <c r="H287" s="11">
        <f>IF(A287="","",SUMIFS('Ziyaretler'!G:G,'Ziyaretler'!C:C,A287,'Ziyaretler'!A:A,"&gt;="&amp;DATE(YEAR(TODAY()),1,1)))</f>
        <v/>
      </c>
      <c r="I287" s="7">
        <f>IF(A287="","",IF(E287="","Hiç görüşülmedi",IF(AND(D287&lt;&gt;"",F287&gt;D287),"Ziyaret gecikti ("&amp;F287-D287&amp;" gün)","")))</f>
        <v/>
      </c>
    </row>
    <row r="288">
      <c r="E288" s="9">
        <f>IF(A288="","",IF(COUNTIF('Ziyaretler'!C:C,A288)=0,"",_xlfn.MAXIFS('Ziyaretler'!A:A,'Ziyaretler'!C:C,A288)))</f>
        <v/>
      </c>
      <c r="F288" s="10">
        <f>IF(E288="","",TODAY()-E288)</f>
        <v/>
      </c>
      <c r="G288" s="9">
        <f>IF(A288="","",IF(COUNTIFS('Ziyaretler'!C:C,A288,'Ziyaretler'!F:F,"Sipariş alındı")=0,"",_xlfn.MAXIFS('Ziyaretler'!A:A,'Ziyaretler'!C:C,A288,'Ziyaretler'!F:F,"Sipariş alındı")))</f>
        <v/>
      </c>
      <c r="H288" s="11">
        <f>IF(A288="","",SUMIFS('Ziyaretler'!G:G,'Ziyaretler'!C:C,A288,'Ziyaretler'!A:A,"&gt;="&amp;DATE(YEAR(TODAY()),1,1)))</f>
        <v/>
      </c>
      <c r="I288" s="7">
        <f>IF(A288="","",IF(E288="","Hiç görüşülmedi",IF(AND(D288&lt;&gt;"",F288&gt;D288),"Ziyaret gecikti ("&amp;F288-D288&amp;" gün)","")))</f>
        <v/>
      </c>
    </row>
    <row r="289">
      <c r="E289" s="9">
        <f>IF(A289="","",IF(COUNTIF('Ziyaretler'!C:C,A289)=0,"",_xlfn.MAXIFS('Ziyaretler'!A:A,'Ziyaretler'!C:C,A289)))</f>
        <v/>
      </c>
      <c r="F289" s="10">
        <f>IF(E289="","",TODAY()-E289)</f>
        <v/>
      </c>
      <c r="G289" s="9">
        <f>IF(A289="","",IF(COUNTIFS('Ziyaretler'!C:C,A289,'Ziyaretler'!F:F,"Sipariş alındı")=0,"",_xlfn.MAXIFS('Ziyaretler'!A:A,'Ziyaretler'!C:C,A289,'Ziyaretler'!F:F,"Sipariş alındı")))</f>
        <v/>
      </c>
      <c r="H289" s="11">
        <f>IF(A289="","",SUMIFS('Ziyaretler'!G:G,'Ziyaretler'!C:C,A289,'Ziyaretler'!A:A,"&gt;="&amp;DATE(YEAR(TODAY()),1,1)))</f>
        <v/>
      </c>
      <c r="I289" s="7">
        <f>IF(A289="","",IF(E289="","Hiç görüşülmedi",IF(AND(D289&lt;&gt;"",F289&gt;D289),"Ziyaret gecikti ("&amp;F289-D289&amp;" gün)","")))</f>
        <v/>
      </c>
    </row>
    <row r="290">
      <c r="E290" s="9">
        <f>IF(A290="","",IF(COUNTIF('Ziyaretler'!C:C,A290)=0,"",_xlfn.MAXIFS('Ziyaretler'!A:A,'Ziyaretler'!C:C,A290)))</f>
        <v/>
      </c>
      <c r="F290" s="10">
        <f>IF(E290="","",TODAY()-E290)</f>
        <v/>
      </c>
      <c r="G290" s="9">
        <f>IF(A290="","",IF(COUNTIFS('Ziyaretler'!C:C,A290,'Ziyaretler'!F:F,"Sipariş alındı")=0,"",_xlfn.MAXIFS('Ziyaretler'!A:A,'Ziyaretler'!C:C,A290,'Ziyaretler'!F:F,"Sipariş alındı")))</f>
        <v/>
      </c>
      <c r="H290" s="11">
        <f>IF(A290="","",SUMIFS('Ziyaretler'!G:G,'Ziyaretler'!C:C,A290,'Ziyaretler'!A:A,"&gt;="&amp;DATE(YEAR(TODAY()),1,1)))</f>
        <v/>
      </c>
      <c r="I290" s="7">
        <f>IF(A290="","",IF(E290="","Hiç görüşülmedi",IF(AND(D290&lt;&gt;"",F290&gt;D290),"Ziyaret gecikti ("&amp;F290-D290&amp;" gün)","")))</f>
        <v/>
      </c>
    </row>
    <row r="291">
      <c r="E291" s="9">
        <f>IF(A291="","",IF(COUNTIF('Ziyaretler'!C:C,A291)=0,"",_xlfn.MAXIFS('Ziyaretler'!A:A,'Ziyaretler'!C:C,A291)))</f>
        <v/>
      </c>
      <c r="F291" s="10">
        <f>IF(E291="","",TODAY()-E291)</f>
        <v/>
      </c>
      <c r="G291" s="9">
        <f>IF(A291="","",IF(COUNTIFS('Ziyaretler'!C:C,A291,'Ziyaretler'!F:F,"Sipariş alındı")=0,"",_xlfn.MAXIFS('Ziyaretler'!A:A,'Ziyaretler'!C:C,A291,'Ziyaretler'!F:F,"Sipariş alındı")))</f>
        <v/>
      </c>
      <c r="H291" s="11">
        <f>IF(A291="","",SUMIFS('Ziyaretler'!G:G,'Ziyaretler'!C:C,A291,'Ziyaretler'!A:A,"&gt;="&amp;DATE(YEAR(TODAY()),1,1)))</f>
        <v/>
      </c>
      <c r="I291" s="7">
        <f>IF(A291="","",IF(E291="","Hiç görüşülmedi",IF(AND(D291&lt;&gt;"",F291&gt;D291),"Ziyaret gecikti ("&amp;F291-D291&amp;" gün)","")))</f>
        <v/>
      </c>
    </row>
    <row r="292">
      <c r="E292" s="9">
        <f>IF(A292="","",IF(COUNTIF('Ziyaretler'!C:C,A292)=0,"",_xlfn.MAXIFS('Ziyaretler'!A:A,'Ziyaretler'!C:C,A292)))</f>
        <v/>
      </c>
      <c r="F292" s="10">
        <f>IF(E292="","",TODAY()-E292)</f>
        <v/>
      </c>
      <c r="G292" s="9">
        <f>IF(A292="","",IF(COUNTIFS('Ziyaretler'!C:C,A292,'Ziyaretler'!F:F,"Sipariş alındı")=0,"",_xlfn.MAXIFS('Ziyaretler'!A:A,'Ziyaretler'!C:C,A292,'Ziyaretler'!F:F,"Sipariş alındı")))</f>
        <v/>
      </c>
      <c r="H292" s="11">
        <f>IF(A292="","",SUMIFS('Ziyaretler'!G:G,'Ziyaretler'!C:C,A292,'Ziyaretler'!A:A,"&gt;="&amp;DATE(YEAR(TODAY()),1,1)))</f>
        <v/>
      </c>
      <c r="I292" s="7">
        <f>IF(A292="","",IF(E292="","Hiç görüşülmedi",IF(AND(D292&lt;&gt;"",F292&gt;D292),"Ziyaret gecikti ("&amp;F292-D292&amp;" gün)","")))</f>
        <v/>
      </c>
    </row>
    <row r="293">
      <c r="E293" s="9">
        <f>IF(A293="","",IF(COUNTIF('Ziyaretler'!C:C,A293)=0,"",_xlfn.MAXIFS('Ziyaretler'!A:A,'Ziyaretler'!C:C,A293)))</f>
        <v/>
      </c>
      <c r="F293" s="10">
        <f>IF(E293="","",TODAY()-E293)</f>
        <v/>
      </c>
      <c r="G293" s="9">
        <f>IF(A293="","",IF(COUNTIFS('Ziyaretler'!C:C,A293,'Ziyaretler'!F:F,"Sipariş alındı")=0,"",_xlfn.MAXIFS('Ziyaretler'!A:A,'Ziyaretler'!C:C,A293,'Ziyaretler'!F:F,"Sipariş alındı")))</f>
        <v/>
      </c>
      <c r="H293" s="11">
        <f>IF(A293="","",SUMIFS('Ziyaretler'!G:G,'Ziyaretler'!C:C,A293,'Ziyaretler'!A:A,"&gt;="&amp;DATE(YEAR(TODAY()),1,1)))</f>
        <v/>
      </c>
      <c r="I293" s="7">
        <f>IF(A293="","",IF(E293="","Hiç görüşülmedi",IF(AND(D293&lt;&gt;"",F293&gt;D293),"Ziyaret gecikti ("&amp;F293-D293&amp;" gün)","")))</f>
        <v/>
      </c>
    </row>
    <row r="294">
      <c r="E294" s="9">
        <f>IF(A294="","",IF(COUNTIF('Ziyaretler'!C:C,A294)=0,"",_xlfn.MAXIFS('Ziyaretler'!A:A,'Ziyaretler'!C:C,A294)))</f>
        <v/>
      </c>
      <c r="F294" s="10">
        <f>IF(E294="","",TODAY()-E294)</f>
        <v/>
      </c>
      <c r="G294" s="9">
        <f>IF(A294="","",IF(COUNTIFS('Ziyaretler'!C:C,A294,'Ziyaretler'!F:F,"Sipariş alındı")=0,"",_xlfn.MAXIFS('Ziyaretler'!A:A,'Ziyaretler'!C:C,A294,'Ziyaretler'!F:F,"Sipariş alındı")))</f>
        <v/>
      </c>
      <c r="H294" s="11">
        <f>IF(A294="","",SUMIFS('Ziyaretler'!G:G,'Ziyaretler'!C:C,A294,'Ziyaretler'!A:A,"&gt;="&amp;DATE(YEAR(TODAY()),1,1)))</f>
        <v/>
      </c>
      <c r="I294" s="7">
        <f>IF(A294="","",IF(E294="","Hiç görüşülmedi",IF(AND(D294&lt;&gt;"",F294&gt;D294),"Ziyaret gecikti ("&amp;F294-D294&amp;" gün)","")))</f>
        <v/>
      </c>
    </row>
    <row r="295">
      <c r="E295" s="9">
        <f>IF(A295="","",IF(COUNTIF('Ziyaretler'!C:C,A295)=0,"",_xlfn.MAXIFS('Ziyaretler'!A:A,'Ziyaretler'!C:C,A295)))</f>
        <v/>
      </c>
      <c r="F295" s="10">
        <f>IF(E295="","",TODAY()-E295)</f>
        <v/>
      </c>
      <c r="G295" s="9">
        <f>IF(A295="","",IF(COUNTIFS('Ziyaretler'!C:C,A295,'Ziyaretler'!F:F,"Sipariş alındı")=0,"",_xlfn.MAXIFS('Ziyaretler'!A:A,'Ziyaretler'!C:C,A295,'Ziyaretler'!F:F,"Sipariş alındı")))</f>
        <v/>
      </c>
      <c r="H295" s="11">
        <f>IF(A295="","",SUMIFS('Ziyaretler'!G:G,'Ziyaretler'!C:C,A295,'Ziyaretler'!A:A,"&gt;="&amp;DATE(YEAR(TODAY()),1,1)))</f>
        <v/>
      </c>
      <c r="I295" s="7">
        <f>IF(A295="","",IF(E295="","Hiç görüşülmedi",IF(AND(D295&lt;&gt;"",F295&gt;D295),"Ziyaret gecikti ("&amp;F295-D295&amp;" gün)","")))</f>
        <v/>
      </c>
    </row>
    <row r="296">
      <c r="E296" s="9">
        <f>IF(A296="","",IF(COUNTIF('Ziyaretler'!C:C,A296)=0,"",_xlfn.MAXIFS('Ziyaretler'!A:A,'Ziyaretler'!C:C,A296)))</f>
        <v/>
      </c>
      <c r="F296" s="10">
        <f>IF(E296="","",TODAY()-E296)</f>
        <v/>
      </c>
      <c r="G296" s="9">
        <f>IF(A296="","",IF(COUNTIFS('Ziyaretler'!C:C,A296,'Ziyaretler'!F:F,"Sipariş alındı")=0,"",_xlfn.MAXIFS('Ziyaretler'!A:A,'Ziyaretler'!C:C,A296,'Ziyaretler'!F:F,"Sipariş alındı")))</f>
        <v/>
      </c>
      <c r="H296" s="11">
        <f>IF(A296="","",SUMIFS('Ziyaretler'!G:G,'Ziyaretler'!C:C,A296,'Ziyaretler'!A:A,"&gt;="&amp;DATE(YEAR(TODAY()),1,1)))</f>
        <v/>
      </c>
      <c r="I296" s="7">
        <f>IF(A296="","",IF(E296="","Hiç görüşülmedi",IF(AND(D296&lt;&gt;"",F296&gt;D296),"Ziyaret gecikti ("&amp;F296-D296&amp;" gün)","")))</f>
        <v/>
      </c>
    </row>
    <row r="297">
      <c r="E297" s="9">
        <f>IF(A297="","",IF(COUNTIF('Ziyaretler'!C:C,A297)=0,"",_xlfn.MAXIFS('Ziyaretler'!A:A,'Ziyaretler'!C:C,A297)))</f>
        <v/>
      </c>
      <c r="F297" s="10">
        <f>IF(E297="","",TODAY()-E297)</f>
        <v/>
      </c>
      <c r="G297" s="9">
        <f>IF(A297="","",IF(COUNTIFS('Ziyaretler'!C:C,A297,'Ziyaretler'!F:F,"Sipariş alındı")=0,"",_xlfn.MAXIFS('Ziyaretler'!A:A,'Ziyaretler'!C:C,A297,'Ziyaretler'!F:F,"Sipariş alındı")))</f>
        <v/>
      </c>
      <c r="H297" s="11">
        <f>IF(A297="","",SUMIFS('Ziyaretler'!G:G,'Ziyaretler'!C:C,A297,'Ziyaretler'!A:A,"&gt;="&amp;DATE(YEAR(TODAY()),1,1)))</f>
        <v/>
      </c>
      <c r="I297" s="7">
        <f>IF(A297="","",IF(E297="","Hiç görüşülmedi",IF(AND(D297&lt;&gt;"",F297&gt;D297),"Ziyaret gecikti ("&amp;F297-D297&amp;" gün)","")))</f>
        <v/>
      </c>
    </row>
    <row r="298">
      <c r="E298" s="9">
        <f>IF(A298="","",IF(COUNTIF('Ziyaretler'!C:C,A298)=0,"",_xlfn.MAXIFS('Ziyaretler'!A:A,'Ziyaretler'!C:C,A298)))</f>
        <v/>
      </c>
      <c r="F298" s="10">
        <f>IF(E298="","",TODAY()-E298)</f>
        <v/>
      </c>
      <c r="G298" s="9">
        <f>IF(A298="","",IF(COUNTIFS('Ziyaretler'!C:C,A298,'Ziyaretler'!F:F,"Sipariş alındı")=0,"",_xlfn.MAXIFS('Ziyaretler'!A:A,'Ziyaretler'!C:C,A298,'Ziyaretler'!F:F,"Sipariş alındı")))</f>
        <v/>
      </c>
      <c r="H298" s="11">
        <f>IF(A298="","",SUMIFS('Ziyaretler'!G:G,'Ziyaretler'!C:C,A298,'Ziyaretler'!A:A,"&gt;="&amp;DATE(YEAR(TODAY()),1,1)))</f>
        <v/>
      </c>
      <c r="I298" s="7">
        <f>IF(A298="","",IF(E298="","Hiç görüşülmedi",IF(AND(D298&lt;&gt;"",F298&gt;D298),"Ziyaret gecikti ("&amp;F298-D298&amp;" gün)","")))</f>
        <v/>
      </c>
    </row>
    <row r="299">
      <c r="E299" s="9">
        <f>IF(A299="","",IF(COUNTIF('Ziyaretler'!C:C,A299)=0,"",_xlfn.MAXIFS('Ziyaretler'!A:A,'Ziyaretler'!C:C,A299)))</f>
        <v/>
      </c>
      <c r="F299" s="10">
        <f>IF(E299="","",TODAY()-E299)</f>
        <v/>
      </c>
      <c r="G299" s="9">
        <f>IF(A299="","",IF(COUNTIFS('Ziyaretler'!C:C,A299,'Ziyaretler'!F:F,"Sipariş alındı")=0,"",_xlfn.MAXIFS('Ziyaretler'!A:A,'Ziyaretler'!C:C,A299,'Ziyaretler'!F:F,"Sipariş alındı")))</f>
        <v/>
      </c>
      <c r="H299" s="11">
        <f>IF(A299="","",SUMIFS('Ziyaretler'!G:G,'Ziyaretler'!C:C,A299,'Ziyaretler'!A:A,"&gt;="&amp;DATE(YEAR(TODAY()),1,1)))</f>
        <v/>
      </c>
      <c r="I299" s="7">
        <f>IF(A299="","",IF(E299="","Hiç görüşülmedi",IF(AND(D299&lt;&gt;"",F299&gt;D299),"Ziyaret gecikti ("&amp;F299-D299&amp;" gün)","")))</f>
        <v/>
      </c>
    </row>
    <row r="300">
      <c r="E300" s="9">
        <f>IF(A300="","",IF(COUNTIF('Ziyaretler'!C:C,A300)=0,"",_xlfn.MAXIFS('Ziyaretler'!A:A,'Ziyaretler'!C:C,A300)))</f>
        <v/>
      </c>
      <c r="F300" s="10">
        <f>IF(E300="","",TODAY()-E300)</f>
        <v/>
      </c>
      <c r="G300" s="9">
        <f>IF(A300="","",IF(COUNTIFS('Ziyaretler'!C:C,A300,'Ziyaretler'!F:F,"Sipariş alındı")=0,"",_xlfn.MAXIFS('Ziyaretler'!A:A,'Ziyaretler'!C:C,A300,'Ziyaretler'!F:F,"Sipariş alındı")))</f>
        <v/>
      </c>
      <c r="H300" s="11">
        <f>IF(A300="","",SUMIFS('Ziyaretler'!G:G,'Ziyaretler'!C:C,A300,'Ziyaretler'!A:A,"&gt;="&amp;DATE(YEAR(TODAY()),1,1)))</f>
        <v/>
      </c>
      <c r="I300" s="7">
        <f>IF(A300="","",IF(E300="","Hiç görüşülmedi",IF(AND(D300&lt;&gt;"",F300&gt;D300),"Ziyaret gecikti ("&amp;F300-D300&amp;" gün)","")))</f>
        <v/>
      </c>
    </row>
    <row r="301">
      <c r="E301" s="9">
        <f>IF(A301="","",IF(COUNTIF('Ziyaretler'!C:C,A301)=0,"",_xlfn.MAXIFS('Ziyaretler'!A:A,'Ziyaretler'!C:C,A301)))</f>
        <v/>
      </c>
      <c r="F301" s="10">
        <f>IF(E301="","",TODAY()-E301)</f>
        <v/>
      </c>
      <c r="G301" s="9">
        <f>IF(A301="","",IF(COUNTIFS('Ziyaretler'!C:C,A301,'Ziyaretler'!F:F,"Sipariş alındı")=0,"",_xlfn.MAXIFS('Ziyaretler'!A:A,'Ziyaretler'!C:C,A301,'Ziyaretler'!F:F,"Sipariş alındı")))</f>
        <v/>
      </c>
      <c r="H301" s="11">
        <f>IF(A301="","",SUMIFS('Ziyaretler'!G:G,'Ziyaretler'!C:C,A301,'Ziyaretler'!A:A,"&gt;="&amp;DATE(YEAR(TODAY()),1,1)))</f>
        <v/>
      </c>
      <c r="I301" s="7">
        <f>IF(A301="","",IF(E301="","Hiç görüşülmedi",IF(AND(D301&lt;&gt;"",F301&gt;D301),"Ziyaret gecikti ("&amp;F301-D301&amp;" gün)","")))</f>
        <v/>
      </c>
    </row>
    <row r="302">
      <c r="E302" s="9">
        <f>IF(A302="","",IF(COUNTIF('Ziyaretler'!C:C,A302)=0,"",_xlfn.MAXIFS('Ziyaretler'!A:A,'Ziyaretler'!C:C,A302)))</f>
        <v/>
      </c>
      <c r="F302" s="10">
        <f>IF(E302="","",TODAY()-E302)</f>
        <v/>
      </c>
      <c r="G302" s="9">
        <f>IF(A302="","",IF(COUNTIFS('Ziyaretler'!C:C,A302,'Ziyaretler'!F:F,"Sipariş alındı")=0,"",_xlfn.MAXIFS('Ziyaretler'!A:A,'Ziyaretler'!C:C,A302,'Ziyaretler'!F:F,"Sipariş alındı")))</f>
        <v/>
      </c>
      <c r="H302" s="11">
        <f>IF(A302="","",SUMIFS('Ziyaretler'!G:G,'Ziyaretler'!C:C,A302,'Ziyaretler'!A:A,"&gt;="&amp;DATE(YEAR(TODAY()),1,1)))</f>
        <v/>
      </c>
      <c r="I302" s="7">
        <f>IF(A302="","",IF(E302="","Hiç görüşülmedi",IF(AND(D302&lt;&gt;"",F302&gt;D302),"Ziyaret gecikti ("&amp;F302-D302&amp;" gün)","")))</f>
        <v/>
      </c>
    </row>
    <row r="303">
      <c r="E303" s="9">
        <f>IF(A303="","",IF(COUNTIF('Ziyaretler'!C:C,A303)=0,"",_xlfn.MAXIFS('Ziyaretler'!A:A,'Ziyaretler'!C:C,A303)))</f>
        <v/>
      </c>
      <c r="F303" s="10">
        <f>IF(E303="","",TODAY()-E303)</f>
        <v/>
      </c>
      <c r="G303" s="9">
        <f>IF(A303="","",IF(COUNTIFS('Ziyaretler'!C:C,A303,'Ziyaretler'!F:F,"Sipariş alındı")=0,"",_xlfn.MAXIFS('Ziyaretler'!A:A,'Ziyaretler'!C:C,A303,'Ziyaretler'!F:F,"Sipariş alındı")))</f>
        <v/>
      </c>
      <c r="H303" s="11">
        <f>IF(A303="","",SUMIFS('Ziyaretler'!G:G,'Ziyaretler'!C:C,A303,'Ziyaretler'!A:A,"&gt;="&amp;DATE(YEAR(TODAY()),1,1)))</f>
        <v/>
      </c>
      <c r="I303" s="7">
        <f>IF(A303="","",IF(E303="","Hiç görüşülmedi",IF(AND(D303&lt;&gt;"",F303&gt;D303),"Ziyaret gecikti ("&amp;F303-D303&amp;" gün)","")))</f>
        <v/>
      </c>
    </row>
    <row r="304">
      <c r="E304" s="9">
        <f>IF(A304="","",IF(COUNTIF('Ziyaretler'!C:C,A304)=0,"",_xlfn.MAXIFS('Ziyaretler'!A:A,'Ziyaretler'!C:C,A304)))</f>
        <v/>
      </c>
      <c r="F304" s="10">
        <f>IF(E304="","",TODAY()-E304)</f>
        <v/>
      </c>
      <c r="G304" s="9">
        <f>IF(A304="","",IF(COUNTIFS('Ziyaretler'!C:C,A304,'Ziyaretler'!F:F,"Sipariş alındı")=0,"",_xlfn.MAXIFS('Ziyaretler'!A:A,'Ziyaretler'!C:C,A304,'Ziyaretler'!F:F,"Sipariş alındı")))</f>
        <v/>
      </c>
      <c r="H304" s="11">
        <f>IF(A304="","",SUMIFS('Ziyaretler'!G:G,'Ziyaretler'!C:C,A304,'Ziyaretler'!A:A,"&gt;="&amp;DATE(YEAR(TODAY()),1,1)))</f>
        <v/>
      </c>
      <c r="I304" s="7">
        <f>IF(A304="","",IF(E304="","Hiç görüşülmedi",IF(AND(D304&lt;&gt;"",F304&gt;D304),"Ziyaret gecikti ("&amp;F304-D304&amp;" gün)","")))</f>
        <v/>
      </c>
    </row>
  </sheetData>
  <autoFilter ref="A4:I304"/>
  <conditionalFormatting sqref="I5:I304">
    <cfRule type="expression" priority="1" dxfId="0">
      <formula>I5&lt;&gt;""</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workbookViewId="0">
      <pane ySplit="4" topLeftCell="A5" activePane="bottomLeft" state="frozen"/>
      <selection pane="bottomLeft" activeCell="A1" sqref="A1"/>
    </sheetView>
  </sheetViews>
  <sheetFormatPr baseColWidth="8" defaultRowHeight="15"/>
  <cols>
    <col width="14" customWidth="1" min="1" max="1"/>
    <col width="13" customWidth="1" min="2" max="2"/>
    <col width="13" customWidth="1" min="3" max="3"/>
    <col width="16" customWidth="1" min="4" max="4"/>
    <col width="14" customWidth="1" min="5" max="5"/>
    <col width="16" customWidth="1" min="6" max="6"/>
    <col width="14" customWidth="1" min="7" max="7"/>
    <col width="15" customWidth="1" min="8" max="8"/>
  </cols>
  <sheetData>
    <row r="1">
      <c r="A1" s="1" t="inlineStr">
        <is>
          <t>Temsilci özeti</t>
        </is>
      </c>
    </row>
    <row r="2">
      <c r="A2" s="4" t="inlineStr">
        <is>
          <t>Bu ay ve bu yıl. Temsilci adlarını A sütununa yazın.</t>
        </is>
      </c>
    </row>
    <row r="4" ht="32" customHeight="1">
      <c r="A4" s="5" t="inlineStr">
        <is>
          <t>Temsilci</t>
        </is>
      </c>
      <c r="B4" s="5" t="inlineStr">
        <is>
          <t>Bu ay görüşme</t>
        </is>
      </c>
      <c r="C4" s="5" t="inlineStr">
        <is>
          <t>Bu ay sipariş</t>
        </is>
      </c>
      <c r="D4" s="5" t="inlineStr">
        <is>
          <t>Bu ay sipariş tutarı</t>
        </is>
      </c>
      <c r="E4" s="5" t="inlineStr">
        <is>
          <t>Siparişe dönüş oranı</t>
        </is>
      </c>
      <c r="F4" s="5" t="inlineStr">
        <is>
          <t>Bu yıl sipariş tutarı</t>
        </is>
      </c>
      <c r="G4" s="5" t="inlineStr">
        <is>
          <t>Geciken sonraki adım</t>
        </is>
      </c>
      <c r="H4" s="5" t="inlineStr">
        <is>
          <t>Ziyareti geciken müşteri</t>
        </is>
      </c>
    </row>
    <row r="5">
      <c r="A5" t="inlineStr">
        <is>
          <t>Ali</t>
        </is>
      </c>
      <c r="B5" s="11">
        <f>IF(A5="","",COUNTIFS('Ziyaretler'!B:B,A5,'Ziyaretler'!A:A,"&gt;="&amp;DATE(YEAR(TODAY()),MONTH(TODAY()),1)))</f>
        <v/>
      </c>
      <c r="C5" s="11">
        <f>IF(A5="","",COUNTIFS('Ziyaretler'!B:B,A5,'Ziyaretler'!A:A,"&gt;="&amp;DATE(YEAR(TODAY()),MONTH(TODAY()),1),'Ziyaretler'!F:F,"Sipariş alındı"))</f>
        <v/>
      </c>
      <c r="D5" s="11">
        <f>IF(A5="","",SUMIFS('Ziyaretler'!G:G,'Ziyaretler'!B:B,A5,'Ziyaretler'!A:A,"&gt;="&amp;DATE(YEAR(TODAY()),MONTH(TODAY()),1)))</f>
        <v/>
      </c>
      <c r="E5" s="12">
        <f>IF(A5="","",IF(B5=0,"",C5/B5))</f>
        <v/>
      </c>
      <c r="F5" s="11">
        <f>IF(A5="","",SUMIFS('Ziyaretler'!G:G,'Ziyaretler'!B:B,A5,'Ziyaretler'!A:A,"&gt;="&amp;DATE(YEAR(TODAY()),1,1)))</f>
        <v/>
      </c>
      <c r="G5" s="11">
        <f>IF(A5="","",COUNTIFS('Ziyaretler'!B:B,A5,'Ziyaretler'!I:I,"&lt;"&amp;TODAY(),'Ziyaretler'!J:J,"&lt;&gt;Evet"))</f>
        <v/>
      </c>
      <c r="H5" s="11">
        <f>IF(A5="","",COUNTIFS('Müşteriler'!B:B,A5,'Müşteriler'!I:I,"?*"))</f>
        <v/>
      </c>
    </row>
    <row r="6">
      <c r="A6" t="inlineStr">
        <is>
          <t>Zeynep</t>
        </is>
      </c>
      <c r="B6" s="11">
        <f>IF(A6="","",COUNTIFS('Ziyaretler'!B:B,A6,'Ziyaretler'!A:A,"&gt;="&amp;DATE(YEAR(TODAY()),MONTH(TODAY()),1)))</f>
        <v/>
      </c>
      <c r="C6" s="11">
        <f>IF(A6="","",COUNTIFS('Ziyaretler'!B:B,A6,'Ziyaretler'!A:A,"&gt;="&amp;DATE(YEAR(TODAY()),MONTH(TODAY()),1),'Ziyaretler'!F:F,"Sipariş alındı"))</f>
        <v/>
      </c>
      <c r="D6" s="11">
        <f>IF(A6="","",SUMIFS('Ziyaretler'!G:G,'Ziyaretler'!B:B,A6,'Ziyaretler'!A:A,"&gt;="&amp;DATE(YEAR(TODAY()),MONTH(TODAY()),1)))</f>
        <v/>
      </c>
      <c r="E6" s="12">
        <f>IF(A6="","",IF(B6=0,"",C6/B6))</f>
        <v/>
      </c>
      <c r="F6" s="11">
        <f>IF(A6="","",SUMIFS('Ziyaretler'!G:G,'Ziyaretler'!B:B,A6,'Ziyaretler'!A:A,"&gt;="&amp;DATE(YEAR(TODAY()),1,1)))</f>
        <v/>
      </c>
      <c r="G6" s="11">
        <f>IF(A6="","",COUNTIFS('Ziyaretler'!B:B,A6,'Ziyaretler'!I:I,"&lt;"&amp;TODAY(),'Ziyaretler'!J:J,"&lt;&gt;Evet"))</f>
        <v/>
      </c>
      <c r="H6" s="11">
        <f>IF(A6="","",COUNTIFS('Müşteriler'!B:B,A6,'Müşteriler'!I:I,"?*"))</f>
        <v/>
      </c>
    </row>
    <row r="7">
      <c r="A7" t="inlineStr">
        <is>
          <t>Burak</t>
        </is>
      </c>
      <c r="B7" s="11">
        <f>IF(A7="","",COUNTIFS('Ziyaretler'!B:B,A7,'Ziyaretler'!A:A,"&gt;="&amp;DATE(YEAR(TODAY()),MONTH(TODAY()),1)))</f>
        <v/>
      </c>
      <c r="C7" s="11">
        <f>IF(A7="","",COUNTIFS('Ziyaretler'!B:B,A7,'Ziyaretler'!A:A,"&gt;="&amp;DATE(YEAR(TODAY()),MONTH(TODAY()),1),'Ziyaretler'!F:F,"Sipariş alındı"))</f>
        <v/>
      </c>
      <c r="D7" s="11">
        <f>IF(A7="","",SUMIFS('Ziyaretler'!G:G,'Ziyaretler'!B:B,A7,'Ziyaretler'!A:A,"&gt;="&amp;DATE(YEAR(TODAY()),MONTH(TODAY()),1)))</f>
        <v/>
      </c>
      <c r="E7" s="12">
        <f>IF(A7="","",IF(B7=0,"",C7/B7))</f>
        <v/>
      </c>
      <c r="F7" s="11">
        <f>IF(A7="","",SUMIFS('Ziyaretler'!G:G,'Ziyaretler'!B:B,A7,'Ziyaretler'!A:A,"&gt;="&amp;DATE(YEAR(TODAY()),1,1)))</f>
        <v/>
      </c>
      <c r="G7" s="11">
        <f>IF(A7="","",COUNTIFS('Ziyaretler'!B:B,A7,'Ziyaretler'!I:I,"&lt;"&amp;TODAY(),'Ziyaretler'!J:J,"&lt;&gt;Evet"))</f>
        <v/>
      </c>
      <c r="H7" s="11">
        <f>IF(A7="","",COUNTIFS('Müşteriler'!B:B,A7,'Müşteriler'!I:I,"?*"))</f>
        <v/>
      </c>
    </row>
    <row r="8">
      <c r="B8" s="11">
        <f>IF(A8="","",COUNTIFS('Ziyaretler'!B:B,A8,'Ziyaretler'!A:A,"&gt;="&amp;DATE(YEAR(TODAY()),MONTH(TODAY()),1)))</f>
        <v/>
      </c>
      <c r="C8" s="11">
        <f>IF(A8="","",COUNTIFS('Ziyaretler'!B:B,A8,'Ziyaretler'!A:A,"&gt;="&amp;DATE(YEAR(TODAY()),MONTH(TODAY()),1),'Ziyaretler'!F:F,"Sipariş alındı"))</f>
        <v/>
      </c>
      <c r="D8" s="11">
        <f>IF(A8="","",SUMIFS('Ziyaretler'!G:G,'Ziyaretler'!B:B,A8,'Ziyaretler'!A:A,"&gt;="&amp;DATE(YEAR(TODAY()),MONTH(TODAY()),1)))</f>
        <v/>
      </c>
      <c r="E8" s="12">
        <f>IF(A8="","",IF(B8=0,"",C8/B8))</f>
        <v/>
      </c>
      <c r="F8" s="11">
        <f>IF(A8="","",SUMIFS('Ziyaretler'!G:G,'Ziyaretler'!B:B,A8,'Ziyaretler'!A:A,"&gt;="&amp;DATE(YEAR(TODAY()),1,1)))</f>
        <v/>
      </c>
      <c r="G8" s="11">
        <f>IF(A8="","",COUNTIFS('Ziyaretler'!B:B,A8,'Ziyaretler'!I:I,"&lt;"&amp;TODAY(),'Ziyaretler'!J:J,"&lt;&gt;Evet"))</f>
        <v/>
      </c>
      <c r="H8" s="11">
        <f>IF(A8="","",COUNTIFS('Müşteriler'!B:B,A8,'Müşteriler'!I:I,"?*"))</f>
        <v/>
      </c>
    </row>
    <row r="9">
      <c r="B9" s="11">
        <f>IF(A9="","",COUNTIFS('Ziyaretler'!B:B,A9,'Ziyaretler'!A:A,"&gt;="&amp;DATE(YEAR(TODAY()),MONTH(TODAY()),1)))</f>
        <v/>
      </c>
      <c r="C9" s="11">
        <f>IF(A9="","",COUNTIFS('Ziyaretler'!B:B,A9,'Ziyaretler'!A:A,"&gt;="&amp;DATE(YEAR(TODAY()),MONTH(TODAY()),1),'Ziyaretler'!F:F,"Sipariş alındı"))</f>
        <v/>
      </c>
      <c r="D9" s="11">
        <f>IF(A9="","",SUMIFS('Ziyaretler'!G:G,'Ziyaretler'!B:B,A9,'Ziyaretler'!A:A,"&gt;="&amp;DATE(YEAR(TODAY()),MONTH(TODAY()),1)))</f>
        <v/>
      </c>
      <c r="E9" s="12">
        <f>IF(A9="","",IF(B9=0,"",C9/B9))</f>
        <v/>
      </c>
      <c r="F9" s="11">
        <f>IF(A9="","",SUMIFS('Ziyaretler'!G:G,'Ziyaretler'!B:B,A9,'Ziyaretler'!A:A,"&gt;="&amp;DATE(YEAR(TODAY()),1,1)))</f>
        <v/>
      </c>
      <c r="G9" s="11">
        <f>IF(A9="","",COUNTIFS('Ziyaretler'!B:B,A9,'Ziyaretler'!I:I,"&lt;"&amp;TODAY(),'Ziyaretler'!J:J,"&lt;&gt;Evet"))</f>
        <v/>
      </c>
      <c r="H9" s="11">
        <f>IF(A9="","",COUNTIFS('Müşteriler'!B:B,A9,'Müşteriler'!I:I,"?*"))</f>
        <v/>
      </c>
    </row>
    <row r="10">
      <c r="B10" s="11">
        <f>IF(A10="","",COUNTIFS('Ziyaretler'!B:B,A10,'Ziyaretler'!A:A,"&gt;="&amp;DATE(YEAR(TODAY()),MONTH(TODAY()),1)))</f>
        <v/>
      </c>
      <c r="C10" s="11">
        <f>IF(A10="","",COUNTIFS('Ziyaretler'!B:B,A10,'Ziyaretler'!A:A,"&gt;="&amp;DATE(YEAR(TODAY()),MONTH(TODAY()),1),'Ziyaretler'!F:F,"Sipariş alındı"))</f>
        <v/>
      </c>
      <c r="D10" s="11">
        <f>IF(A10="","",SUMIFS('Ziyaretler'!G:G,'Ziyaretler'!B:B,A10,'Ziyaretler'!A:A,"&gt;="&amp;DATE(YEAR(TODAY()),MONTH(TODAY()),1)))</f>
        <v/>
      </c>
      <c r="E10" s="12">
        <f>IF(A10="","",IF(B10=0,"",C10/B10))</f>
        <v/>
      </c>
      <c r="F10" s="11">
        <f>IF(A10="","",SUMIFS('Ziyaretler'!G:G,'Ziyaretler'!B:B,A10,'Ziyaretler'!A:A,"&gt;="&amp;DATE(YEAR(TODAY()),1,1)))</f>
        <v/>
      </c>
      <c r="G10" s="11">
        <f>IF(A10="","",COUNTIFS('Ziyaretler'!B:B,A10,'Ziyaretler'!I:I,"&lt;"&amp;TODAY(),'Ziyaretler'!J:J,"&lt;&gt;Evet"))</f>
        <v/>
      </c>
      <c r="H10" s="11">
        <f>IF(A10="","",COUNTIFS('Müşteriler'!B:B,A10,'Müşteriler'!I:I,"?*"))</f>
        <v/>
      </c>
    </row>
    <row r="11">
      <c r="B11" s="11">
        <f>IF(A11="","",COUNTIFS('Ziyaretler'!B:B,A11,'Ziyaretler'!A:A,"&gt;="&amp;DATE(YEAR(TODAY()),MONTH(TODAY()),1)))</f>
        <v/>
      </c>
      <c r="C11" s="11">
        <f>IF(A11="","",COUNTIFS('Ziyaretler'!B:B,A11,'Ziyaretler'!A:A,"&gt;="&amp;DATE(YEAR(TODAY()),MONTH(TODAY()),1),'Ziyaretler'!F:F,"Sipariş alındı"))</f>
        <v/>
      </c>
      <c r="D11" s="11">
        <f>IF(A11="","",SUMIFS('Ziyaretler'!G:G,'Ziyaretler'!B:B,A11,'Ziyaretler'!A:A,"&gt;="&amp;DATE(YEAR(TODAY()),MONTH(TODAY()),1)))</f>
        <v/>
      </c>
      <c r="E11" s="12">
        <f>IF(A11="","",IF(B11=0,"",C11/B11))</f>
        <v/>
      </c>
      <c r="F11" s="11">
        <f>IF(A11="","",SUMIFS('Ziyaretler'!G:G,'Ziyaretler'!B:B,A11,'Ziyaretler'!A:A,"&gt;="&amp;DATE(YEAR(TODAY()),1,1)))</f>
        <v/>
      </c>
      <c r="G11" s="11">
        <f>IF(A11="","",COUNTIFS('Ziyaretler'!B:B,A11,'Ziyaretler'!I:I,"&lt;"&amp;TODAY(),'Ziyaretler'!J:J,"&lt;&gt;Evet"))</f>
        <v/>
      </c>
      <c r="H11" s="11">
        <f>IF(A11="","",COUNTIFS('Müşteriler'!B:B,A11,'Müşteriler'!I:I,"?*"))</f>
        <v/>
      </c>
    </row>
    <row r="12">
      <c r="B12" s="11">
        <f>IF(A12="","",COUNTIFS('Ziyaretler'!B:B,A12,'Ziyaretler'!A:A,"&gt;="&amp;DATE(YEAR(TODAY()),MONTH(TODAY()),1)))</f>
        <v/>
      </c>
      <c r="C12" s="11">
        <f>IF(A12="","",COUNTIFS('Ziyaretler'!B:B,A12,'Ziyaretler'!A:A,"&gt;="&amp;DATE(YEAR(TODAY()),MONTH(TODAY()),1),'Ziyaretler'!F:F,"Sipariş alındı"))</f>
        <v/>
      </c>
      <c r="D12" s="11">
        <f>IF(A12="","",SUMIFS('Ziyaretler'!G:G,'Ziyaretler'!B:B,A12,'Ziyaretler'!A:A,"&gt;="&amp;DATE(YEAR(TODAY()),MONTH(TODAY()),1)))</f>
        <v/>
      </c>
      <c r="E12" s="12">
        <f>IF(A12="","",IF(B12=0,"",C12/B12))</f>
        <v/>
      </c>
      <c r="F12" s="11">
        <f>IF(A12="","",SUMIFS('Ziyaretler'!G:G,'Ziyaretler'!B:B,A12,'Ziyaretler'!A:A,"&gt;="&amp;DATE(YEAR(TODAY()),1,1)))</f>
        <v/>
      </c>
      <c r="G12" s="11">
        <f>IF(A12="","",COUNTIFS('Ziyaretler'!B:B,A12,'Ziyaretler'!I:I,"&lt;"&amp;TODAY(),'Ziyaretler'!J:J,"&lt;&gt;Evet"))</f>
        <v/>
      </c>
      <c r="H12" s="11">
        <f>IF(A12="","",COUNTIFS('Müşteriler'!B:B,A12,'Müşteriler'!I:I,"?*"))</f>
        <v/>
      </c>
    </row>
    <row r="13">
      <c r="B13" s="11">
        <f>IF(A13="","",COUNTIFS('Ziyaretler'!B:B,A13,'Ziyaretler'!A:A,"&gt;="&amp;DATE(YEAR(TODAY()),MONTH(TODAY()),1)))</f>
        <v/>
      </c>
      <c r="C13" s="11">
        <f>IF(A13="","",COUNTIFS('Ziyaretler'!B:B,A13,'Ziyaretler'!A:A,"&gt;="&amp;DATE(YEAR(TODAY()),MONTH(TODAY()),1),'Ziyaretler'!F:F,"Sipariş alındı"))</f>
        <v/>
      </c>
      <c r="D13" s="11">
        <f>IF(A13="","",SUMIFS('Ziyaretler'!G:G,'Ziyaretler'!B:B,A13,'Ziyaretler'!A:A,"&gt;="&amp;DATE(YEAR(TODAY()),MONTH(TODAY()),1)))</f>
        <v/>
      </c>
      <c r="E13" s="12">
        <f>IF(A13="","",IF(B13=0,"",C13/B13))</f>
        <v/>
      </c>
      <c r="F13" s="11">
        <f>IF(A13="","",SUMIFS('Ziyaretler'!G:G,'Ziyaretler'!B:B,A13,'Ziyaretler'!A:A,"&gt;="&amp;DATE(YEAR(TODAY()),1,1)))</f>
        <v/>
      </c>
      <c r="G13" s="11">
        <f>IF(A13="","",COUNTIFS('Ziyaretler'!B:B,A13,'Ziyaretler'!I:I,"&lt;"&amp;TODAY(),'Ziyaretler'!J:J,"&lt;&gt;Evet"))</f>
        <v/>
      </c>
      <c r="H13" s="11">
        <f>IF(A13="","",COUNTIFS('Müşteriler'!B:B,A13,'Müşteriler'!I:I,"?*"))</f>
        <v/>
      </c>
    </row>
    <row r="14">
      <c r="B14" s="11">
        <f>IF(A14="","",COUNTIFS('Ziyaretler'!B:B,A14,'Ziyaretler'!A:A,"&gt;="&amp;DATE(YEAR(TODAY()),MONTH(TODAY()),1)))</f>
        <v/>
      </c>
      <c r="C14" s="11">
        <f>IF(A14="","",COUNTIFS('Ziyaretler'!B:B,A14,'Ziyaretler'!A:A,"&gt;="&amp;DATE(YEAR(TODAY()),MONTH(TODAY()),1),'Ziyaretler'!F:F,"Sipariş alındı"))</f>
        <v/>
      </c>
      <c r="D14" s="11">
        <f>IF(A14="","",SUMIFS('Ziyaretler'!G:G,'Ziyaretler'!B:B,A14,'Ziyaretler'!A:A,"&gt;="&amp;DATE(YEAR(TODAY()),MONTH(TODAY()),1)))</f>
        <v/>
      </c>
      <c r="E14" s="12">
        <f>IF(A14="","",IF(B14=0,"",C14/B14))</f>
        <v/>
      </c>
      <c r="F14" s="11">
        <f>IF(A14="","",SUMIFS('Ziyaretler'!G:G,'Ziyaretler'!B:B,A14,'Ziyaretler'!A:A,"&gt;="&amp;DATE(YEAR(TODAY()),1,1)))</f>
        <v/>
      </c>
      <c r="G14" s="11">
        <f>IF(A14="","",COUNTIFS('Ziyaretler'!B:B,A14,'Ziyaretler'!I:I,"&lt;"&amp;TODAY(),'Ziyaretler'!J:J,"&lt;&gt;Evet"))</f>
        <v/>
      </c>
      <c r="H14" s="11">
        <f>IF(A14="","",COUNTIFS('Müşteriler'!B:B,A14,'Müşteriler'!I:I,"?*"))</f>
        <v/>
      </c>
    </row>
    <row r="15">
      <c r="B15" s="11">
        <f>IF(A15="","",COUNTIFS('Ziyaretler'!B:B,A15,'Ziyaretler'!A:A,"&gt;="&amp;DATE(YEAR(TODAY()),MONTH(TODAY()),1)))</f>
        <v/>
      </c>
      <c r="C15" s="11">
        <f>IF(A15="","",COUNTIFS('Ziyaretler'!B:B,A15,'Ziyaretler'!A:A,"&gt;="&amp;DATE(YEAR(TODAY()),MONTH(TODAY()),1),'Ziyaretler'!F:F,"Sipariş alındı"))</f>
        <v/>
      </c>
      <c r="D15" s="11">
        <f>IF(A15="","",SUMIFS('Ziyaretler'!G:G,'Ziyaretler'!B:B,A15,'Ziyaretler'!A:A,"&gt;="&amp;DATE(YEAR(TODAY()),MONTH(TODAY()),1)))</f>
        <v/>
      </c>
      <c r="E15" s="12">
        <f>IF(A15="","",IF(B15=0,"",C15/B15))</f>
        <v/>
      </c>
      <c r="F15" s="11">
        <f>IF(A15="","",SUMIFS('Ziyaretler'!G:G,'Ziyaretler'!B:B,A15,'Ziyaretler'!A:A,"&gt;="&amp;DATE(YEAR(TODAY()),1,1)))</f>
        <v/>
      </c>
      <c r="G15" s="11">
        <f>IF(A15="","",COUNTIFS('Ziyaretler'!B:B,A15,'Ziyaretler'!I:I,"&lt;"&amp;TODAY(),'Ziyaretler'!J:J,"&lt;&gt;Evet"))</f>
        <v/>
      </c>
      <c r="H15" s="11">
        <f>IF(A15="","",COUNTIFS('Müşteriler'!B:B,A15,'Müşteriler'!I:I,"?*"))</f>
        <v/>
      </c>
    </row>
    <row r="16">
      <c r="B16" s="11">
        <f>IF(A16="","",COUNTIFS('Ziyaretler'!B:B,A16,'Ziyaretler'!A:A,"&gt;="&amp;DATE(YEAR(TODAY()),MONTH(TODAY()),1)))</f>
        <v/>
      </c>
      <c r="C16" s="11">
        <f>IF(A16="","",COUNTIFS('Ziyaretler'!B:B,A16,'Ziyaretler'!A:A,"&gt;="&amp;DATE(YEAR(TODAY()),MONTH(TODAY()),1),'Ziyaretler'!F:F,"Sipariş alındı"))</f>
        <v/>
      </c>
      <c r="D16" s="11">
        <f>IF(A16="","",SUMIFS('Ziyaretler'!G:G,'Ziyaretler'!B:B,A16,'Ziyaretler'!A:A,"&gt;="&amp;DATE(YEAR(TODAY()),MONTH(TODAY()),1)))</f>
        <v/>
      </c>
      <c r="E16" s="12">
        <f>IF(A16="","",IF(B16=0,"",C16/B16))</f>
        <v/>
      </c>
      <c r="F16" s="11">
        <f>IF(A16="","",SUMIFS('Ziyaretler'!G:G,'Ziyaretler'!B:B,A16,'Ziyaretler'!A:A,"&gt;="&amp;DATE(YEAR(TODAY()),1,1)))</f>
        <v/>
      </c>
      <c r="G16" s="11">
        <f>IF(A16="","",COUNTIFS('Ziyaretler'!B:B,A16,'Ziyaretler'!I:I,"&lt;"&amp;TODAY(),'Ziyaretler'!J:J,"&lt;&gt;Evet"))</f>
        <v/>
      </c>
      <c r="H16" s="11">
        <f>IF(A16="","",COUNTIFS('Müşteriler'!B:B,A16,'Müşteriler'!I:I,"?*"))</f>
        <v/>
      </c>
    </row>
    <row r="17">
      <c r="B17" s="11">
        <f>IF(A17="","",COUNTIFS('Ziyaretler'!B:B,A17,'Ziyaretler'!A:A,"&gt;="&amp;DATE(YEAR(TODAY()),MONTH(TODAY()),1)))</f>
        <v/>
      </c>
      <c r="C17" s="11">
        <f>IF(A17="","",COUNTIFS('Ziyaretler'!B:B,A17,'Ziyaretler'!A:A,"&gt;="&amp;DATE(YEAR(TODAY()),MONTH(TODAY()),1),'Ziyaretler'!F:F,"Sipariş alındı"))</f>
        <v/>
      </c>
      <c r="D17" s="11">
        <f>IF(A17="","",SUMIFS('Ziyaretler'!G:G,'Ziyaretler'!B:B,A17,'Ziyaretler'!A:A,"&gt;="&amp;DATE(YEAR(TODAY()),MONTH(TODAY()),1)))</f>
        <v/>
      </c>
      <c r="E17" s="12">
        <f>IF(A17="","",IF(B17=0,"",C17/B17))</f>
        <v/>
      </c>
      <c r="F17" s="11">
        <f>IF(A17="","",SUMIFS('Ziyaretler'!G:G,'Ziyaretler'!B:B,A17,'Ziyaretler'!A:A,"&gt;="&amp;DATE(YEAR(TODAY()),1,1)))</f>
        <v/>
      </c>
      <c r="G17" s="11">
        <f>IF(A17="","",COUNTIFS('Ziyaretler'!B:B,A17,'Ziyaretler'!I:I,"&lt;"&amp;TODAY(),'Ziyaretler'!J:J,"&lt;&gt;Evet"))</f>
        <v/>
      </c>
      <c r="H17" s="11">
        <f>IF(A17="","",COUNTIFS('Müşteriler'!B:B,A17,'Müşteriler'!I:I,"?*"))</f>
        <v/>
      </c>
    </row>
    <row r="18">
      <c r="B18" s="11">
        <f>IF(A18="","",COUNTIFS('Ziyaretler'!B:B,A18,'Ziyaretler'!A:A,"&gt;="&amp;DATE(YEAR(TODAY()),MONTH(TODAY()),1)))</f>
        <v/>
      </c>
      <c r="C18" s="11">
        <f>IF(A18="","",COUNTIFS('Ziyaretler'!B:B,A18,'Ziyaretler'!A:A,"&gt;="&amp;DATE(YEAR(TODAY()),MONTH(TODAY()),1),'Ziyaretler'!F:F,"Sipariş alındı"))</f>
        <v/>
      </c>
      <c r="D18" s="11">
        <f>IF(A18="","",SUMIFS('Ziyaretler'!G:G,'Ziyaretler'!B:B,A18,'Ziyaretler'!A:A,"&gt;="&amp;DATE(YEAR(TODAY()),MONTH(TODAY()),1)))</f>
        <v/>
      </c>
      <c r="E18" s="12">
        <f>IF(A18="","",IF(B18=0,"",C18/B18))</f>
        <v/>
      </c>
      <c r="F18" s="11">
        <f>IF(A18="","",SUMIFS('Ziyaretler'!G:G,'Ziyaretler'!B:B,A18,'Ziyaretler'!A:A,"&gt;="&amp;DATE(YEAR(TODAY()),1,1)))</f>
        <v/>
      </c>
      <c r="G18" s="11">
        <f>IF(A18="","",COUNTIFS('Ziyaretler'!B:B,A18,'Ziyaretler'!I:I,"&lt;"&amp;TODAY(),'Ziyaretler'!J:J,"&lt;&gt;Evet"))</f>
        <v/>
      </c>
      <c r="H18" s="11">
        <f>IF(A18="","",COUNTIFS('Müşteriler'!B:B,A18,'Müşteriler'!I:I,"?*"))</f>
        <v/>
      </c>
    </row>
    <row r="19">
      <c r="B19" s="11">
        <f>IF(A19="","",COUNTIFS('Ziyaretler'!B:B,A19,'Ziyaretler'!A:A,"&gt;="&amp;DATE(YEAR(TODAY()),MONTH(TODAY()),1)))</f>
        <v/>
      </c>
      <c r="C19" s="11">
        <f>IF(A19="","",COUNTIFS('Ziyaretler'!B:B,A19,'Ziyaretler'!A:A,"&gt;="&amp;DATE(YEAR(TODAY()),MONTH(TODAY()),1),'Ziyaretler'!F:F,"Sipariş alındı"))</f>
        <v/>
      </c>
      <c r="D19" s="11">
        <f>IF(A19="","",SUMIFS('Ziyaretler'!G:G,'Ziyaretler'!B:B,A19,'Ziyaretler'!A:A,"&gt;="&amp;DATE(YEAR(TODAY()),MONTH(TODAY()),1)))</f>
        <v/>
      </c>
      <c r="E19" s="12">
        <f>IF(A19="","",IF(B19=0,"",C19/B19))</f>
        <v/>
      </c>
      <c r="F19" s="11">
        <f>IF(A19="","",SUMIFS('Ziyaretler'!G:G,'Ziyaretler'!B:B,A19,'Ziyaretler'!A:A,"&gt;="&amp;DATE(YEAR(TODAY()),1,1)))</f>
        <v/>
      </c>
      <c r="G19" s="11">
        <f>IF(A19="","",COUNTIFS('Ziyaretler'!B:B,A19,'Ziyaretler'!I:I,"&lt;"&amp;TODAY(),'Ziyaretler'!J:J,"&lt;&gt;Evet"))</f>
        <v/>
      </c>
      <c r="H19" s="11">
        <f>IF(A19="","",COUNTIFS('Müşteriler'!B:B,A19,'Müşteriler'!I:I,"?*"))</f>
        <v/>
      </c>
    </row>
  </sheetData>
  <conditionalFormatting sqref="G5:H19">
    <cfRule type="expression" priority="1" dxfId="0">
      <formula>AND(G5&lt;&gt;"",G5&gt;0)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2026-10-28T13:26:37Z</dcterms:created>
  <dcterms:modified xmlns:dcterms="http://purl.org/dc/terms/" xmlns:xsi="http://www.w3.org/2001/XMLSchema-instance" xsi:type="dcterms:W3CDTF">2026-10-28T13:26:38Z</dcterms:modified>
</cp:coreProperties>
</file>