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Stok" sheetId="2" state="visible" r:id="rId2"/>
    <sheet xmlns:r="http://schemas.openxmlformats.org/officeDocument/2006/relationships" name="Hareketler" sheetId="3" state="visible" r:id="rId3"/>
    <sheet xmlns:r="http://schemas.openxmlformats.org/officeDocument/2006/relationships" name="Sayım" sheetId="4" state="visible" r:id="rId4"/>
  </sheets>
  <definedNames>
    <definedName name="_xlnm._FilterDatabase" localSheetId="1" hidden="1">'Stok'!$A$4:$M$504</definedName>
    <definedName name="_xlnm._FilterDatabase" localSheetId="2" hidden="1">'Hareketler'!$A$4:$H$2004</definedName>
  </definedNames>
  <calcPr calcId="124519" fullCalcOnLoad="1"/>
</workbook>
</file>

<file path=xl/styles.xml><?xml version="1.0" encoding="utf-8"?>
<styleSheet xmlns="http://schemas.openxmlformats.org/spreadsheetml/2006/main">
  <numFmts count="2">
    <numFmt numFmtId="164" formatCode="DD.MM.YYYY"/>
    <numFmt numFmtId="165" formatCode="#,##0.##"/>
  </numFmts>
  <fonts count="7">
    <font>
      <name val="Calibri"/>
      <family val="2"/>
      <color theme="1"/>
      <sz val="11"/>
      <scheme val="minor"/>
    </font>
    <font>
      <b val="1"/>
      <color rgb="000F172A"/>
      <sz val="15"/>
    </font>
    <font>
      <i val="1"/>
      <color rgb="0064748B"/>
    </font>
    <font>
      <b val="1"/>
    </font>
    <font>
      <b val="1"/>
      <color rgb="00FFFFFF"/>
    </font>
    <font>
      <b val="1"/>
      <sz val="13"/>
    </font>
    <font>
      <b val="1"/>
      <color rgb="000F172A"/>
      <sz val="12"/>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6" fillId="0" borderId="0" pivotButton="0" quotePrefix="0" xfId="0"/>
    <xf numFmtId="0" fontId="3" fillId="0" borderId="0" pivotButton="0" quotePrefix="0" xfId="0"/>
    <xf numFmtId="3" fontId="5" fillId="3" borderId="0" pivotButton="0" quotePrefix="0" xfId="0"/>
    <xf numFmtId="0" fontId="2" fillId="0" borderId="0" pivotButton="0" quotePrefix="0" xfId="0"/>
    <xf numFmtId="0" fontId="4" fillId="2" borderId="1" applyAlignment="1" pivotButton="0" quotePrefix="0" xfId="0">
      <alignment vertical="center" wrapText="1"/>
    </xf>
    <xf numFmtId="3" fontId="0" fillId="3" borderId="0" pivotButton="0" quotePrefix="0" xfId="0"/>
    <xf numFmtId="0" fontId="0" fillId="3" borderId="0" pivotButton="0" quotePrefix="0" xfId="0"/>
    <xf numFmtId="164" fontId="0" fillId="3" borderId="0" pivotButton="0" quotePrefix="0" xfId="0"/>
    <xf numFmtId="4"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dxfs count="3">
    <dxf>
      <fill>
        <patternFill patternType="solid">
          <fgColor rgb="00F87171"/>
          <bgColor rgb="00F87171"/>
        </patternFill>
      </fill>
    </dxf>
    <dxf>
      <fill>
        <patternFill patternType="solid">
          <fgColor rgb="00FECACA"/>
          <bgColor rgb="00FECACA"/>
        </patternFill>
      </fill>
    </dxf>
    <dxf>
      <fill>
        <patternFill patternType="solid">
          <fgColor rgb="00FEF08A"/>
          <bgColor rgb="00FEF0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Stok sayfasına her ürünü bir satır olarak yazın: kod, ad, birim, yeri, kritik seviye ve bugünkü (açılış) miktarı.</t>
        </is>
      </c>
    </row>
    <row r="4">
      <c r="A4" s="2" t="inlineStr">
        <is>
          <t>2. Depoya giren ve çıkan her şeyi Hareketler sayfasına yazın: tarih, kod, tür (Giriş / Çıkış), miktar ve belge. Ürün adı koddan kendiliğinden gelir; kod yanlışsa kırmızı uyarı çıkar.</t>
        </is>
      </c>
    </row>
    <row r="5">
      <c r="A5" s="2" t="inlineStr">
        <is>
          <t>3. Stok sayfasında mevcut miktar, son hareket ve stok değeri kendiliğinden hesaplanır. Kritik seviyeye inen ürün "Sipariş ver", biten ürün "Tükendi", uzun süredir kıpırdamayan ürün "Hareketsiz" olarak işaretlenir.</t>
        </is>
      </c>
    </row>
    <row r="6">
      <c r="A6" s="2" t="inlineStr">
        <is>
          <t>4. Sayım günü Sayım sayfasını yazdırın ya da tabletten doldurun. Fark çıkan ürün için Hareketler sayfasına "Sayım farkı" türünde, artı ya da eksi miktarla bir satır girin.</t>
        </is>
      </c>
    </row>
    <row r="7">
      <c r="A7" s="2" t="inlineStr">
        <is>
          <t>Yalnız beyaz hücrelere yazın; gri hücreler formüldür, kendiliğinden hesaplanır. Örnek satırları silip kendi verinizi girebilirsiniz.</t>
        </is>
      </c>
    </row>
    <row r="9">
      <c r="A9" s="3" t="inlineStr">
        <is>
          <t>Bu şablonun sınırı</t>
        </is>
      </c>
    </row>
    <row r="10" ht="64" customHeight="1">
      <c r="A10"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04"/>
  <sheetViews>
    <sheetView workbookViewId="0">
      <pane ySplit="4" topLeftCell="A5" activePane="bottomLeft" state="frozen"/>
      <selection pane="bottomLeft" activeCell="A1" sqref="A1"/>
    </sheetView>
  </sheetViews>
  <sheetFormatPr baseColWidth="8" defaultRowHeight="15"/>
  <cols>
    <col width="11" customWidth="1" min="1" max="1"/>
    <col width="30" customWidth="1" min="2" max="2"/>
    <col width="8" customWidth="1" min="3" max="3"/>
    <col width="12" customWidth="1" min="4" max="4"/>
    <col width="11" customWidth="1" min="5" max="5"/>
    <col width="10" customWidth="1" min="6" max="6"/>
    <col width="10" customWidth="1" min="7" max="7"/>
    <col width="10" customWidth="1" min="8" max="8"/>
    <col width="11" customWidth="1" min="9" max="9"/>
    <col width="18" customWidth="1" min="10" max="10"/>
    <col width="13" customWidth="1" min="11" max="11"/>
    <col width="12" customWidth="1" min="12" max="12"/>
    <col width="14" customWidth="1" min="13" max="13"/>
    <col width="14" customWidth="1" min="14" max="14"/>
  </cols>
  <sheetData>
    <row r="1">
      <c r="A1" s="1" t="inlineStr">
        <is>
          <t>Stok durumu</t>
        </is>
      </c>
      <c r="K1" s="4" t="inlineStr">
        <is>
          <t>Toplam stok değeri:</t>
        </is>
      </c>
      <c r="N1" s="5">
        <f>SUM(M5:M504)</f>
        <v/>
      </c>
    </row>
    <row r="2">
      <c r="A2" s="6" t="inlineStr">
        <is>
          <t>Açılış miktarını ve kritik seviyeyi siz girersiniz; giriş, çıkış ve mevcut Hareketler sayfasından hesaplanır.</t>
        </is>
      </c>
      <c r="K2" s="4" t="inlineStr">
        <is>
          <t>Hareketsiz sayılma süresi (gün):</t>
        </is>
      </c>
      <c r="N2" t="n">
        <v>90</v>
      </c>
    </row>
    <row r="4" ht="32" customHeight="1">
      <c r="A4" s="7" t="inlineStr">
        <is>
          <t>Kod</t>
        </is>
      </c>
      <c r="B4" s="7" t="inlineStr">
        <is>
          <t>Ürün</t>
        </is>
      </c>
      <c r="C4" s="7" t="inlineStr">
        <is>
          <t>Birim</t>
        </is>
      </c>
      <c r="D4" s="7" t="inlineStr">
        <is>
          <t>Depo / raf</t>
        </is>
      </c>
      <c r="E4" s="7" t="inlineStr">
        <is>
          <t>Kritik seviye</t>
        </is>
      </c>
      <c r="F4" s="7" t="inlineStr">
        <is>
          <t>Açılış</t>
        </is>
      </c>
      <c r="G4" s="7" t="inlineStr">
        <is>
          <t>Giriş</t>
        </is>
      </c>
      <c r="H4" s="7" t="inlineStr">
        <is>
          <t>Çıkış</t>
        </is>
      </c>
      <c r="I4" s="7" t="inlineStr">
        <is>
          <t>Mevcut</t>
        </is>
      </c>
      <c r="J4" s="7" t="inlineStr">
        <is>
          <t>Durum</t>
        </is>
      </c>
      <c r="K4" s="7" t="inlineStr">
        <is>
          <t>Son hareket</t>
        </is>
      </c>
      <c r="L4" s="7" t="inlineStr">
        <is>
          <t>Birim maliyet</t>
        </is>
      </c>
      <c r="M4" s="7" t="inlineStr">
        <is>
          <t>Stok değeri</t>
        </is>
      </c>
    </row>
    <row r="5">
      <c r="A5" t="inlineStr">
        <is>
          <t>M-001</t>
        </is>
      </c>
      <c r="B5" t="inlineStr">
        <is>
          <t>Sac levha 2 mm</t>
        </is>
      </c>
      <c r="C5" t="inlineStr">
        <is>
          <t>adet</t>
        </is>
      </c>
      <c r="D5" t="inlineStr">
        <is>
          <t>A-01</t>
        </is>
      </c>
      <c r="E5" t="n">
        <v>40</v>
      </c>
      <c r="F5" t="n">
        <v>120</v>
      </c>
      <c r="G5" s="8">
        <f>IF(A5="","",SUMIFS('Hareketler'!E:E,'Hareketler'!B:B,A5,'Hareketler'!D:D,"Giriş"))</f>
        <v/>
      </c>
      <c r="H5" s="8">
        <f>IF(A5="","",SUMIFS('Hareketler'!E:E,'Hareketler'!B:B,A5,'Hareketler'!D:D,"Çıkış"))</f>
        <v/>
      </c>
      <c r="I5" s="8">
        <f>IF(A5="","",F5+G5-H5+SUMIFS('Hareketler'!E:E,'Hareketler'!B:B,A5,'Hareketler'!D:D,"Sayım farkı"))</f>
        <v/>
      </c>
      <c r="J5" s="9">
        <f>IF(A5="","",IF(I5&lt;=0,"Tükendi",IF(I5&lt;=E5,"Sipariş ver",IF(AND(K5&lt;&gt;"",TODAY()-K5&gt;$N$2),"Hareketsiz",""))))</f>
        <v/>
      </c>
      <c r="K5" s="10">
        <f>IF(A5="","",IF(COUNTIF('Hareketler'!B:B,A5)=0,"",_xlfn.MAXIFS('Hareketler'!A:A,'Hareketler'!B:B,A5)))</f>
        <v/>
      </c>
      <c r="L5" s="11" t="n">
        <v>1850</v>
      </c>
      <c r="M5" s="8">
        <f>IF(OR(A5="",L5=""),"",I5*L5)</f>
        <v/>
      </c>
    </row>
    <row r="6">
      <c r="A6" t="inlineStr">
        <is>
          <t>M-002</t>
        </is>
      </c>
      <c r="B6" t="inlineStr">
        <is>
          <t>Profil 40x40</t>
        </is>
      </c>
      <c r="C6" t="inlineStr">
        <is>
          <t>boy</t>
        </is>
      </c>
      <c r="D6" t="inlineStr">
        <is>
          <t>A-02</t>
        </is>
      </c>
      <c r="E6" t="n">
        <v>60</v>
      </c>
      <c r="F6" t="n">
        <v>150</v>
      </c>
      <c r="G6" s="8">
        <f>IF(A6="","",SUMIFS('Hareketler'!E:E,'Hareketler'!B:B,A6,'Hareketler'!D:D,"Giriş"))</f>
        <v/>
      </c>
      <c r="H6" s="8">
        <f>IF(A6="","",SUMIFS('Hareketler'!E:E,'Hareketler'!B:B,A6,'Hareketler'!D:D,"Çıkış"))</f>
        <v/>
      </c>
      <c r="I6" s="8">
        <f>IF(A6="","",F6+G6-H6+SUMIFS('Hareketler'!E:E,'Hareketler'!B:B,A6,'Hareketler'!D:D,"Sayım farkı"))</f>
        <v/>
      </c>
      <c r="J6" s="9">
        <f>IF(A6="","",IF(I6&lt;=0,"Tükendi",IF(I6&lt;=E6,"Sipariş ver",IF(AND(K6&lt;&gt;"",TODAY()-K6&gt;$N$2),"Hareketsiz",""))))</f>
        <v/>
      </c>
      <c r="K6" s="10">
        <f>IF(A6="","",IF(COUNTIF('Hareketler'!B:B,A6)=0,"",_xlfn.MAXIFS('Hareketler'!A:A,'Hareketler'!B:B,A6)))</f>
        <v/>
      </c>
      <c r="L6" s="11" t="n">
        <v>620</v>
      </c>
      <c r="M6" s="8">
        <f>IF(OR(A6="",L6=""),"",I6*L6)</f>
        <v/>
      </c>
    </row>
    <row r="7">
      <c r="A7" t="inlineStr">
        <is>
          <t>M-003</t>
        </is>
      </c>
      <c r="B7" t="inlineStr">
        <is>
          <t>Cıvata M10</t>
        </is>
      </c>
      <c r="C7" t="inlineStr">
        <is>
          <t>kutu</t>
        </is>
      </c>
      <c r="D7" t="inlineStr">
        <is>
          <t>B-04</t>
        </is>
      </c>
      <c r="E7" t="n">
        <v>20</v>
      </c>
      <c r="F7" t="n">
        <v>45</v>
      </c>
      <c r="G7" s="8">
        <f>IF(A7="","",SUMIFS('Hareketler'!E:E,'Hareketler'!B:B,A7,'Hareketler'!D:D,"Giriş"))</f>
        <v/>
      </c>
      <c r="H7" s="8">
        <f>IF(A7="","",SUMIFS('Hareketler'!E:E,'Hareketler'!B:B,A7,'Hareketler'!D:D,"Çıkış"))</f>
        <v/>
      </c>
      <c r="I7" s="8">
        <f>IF(A7="","",F7+G7-H7+SUMIFS('Hareketler'!E:E,'Hareketler'!B:B,A7,'Hareketler'!D:D,"Sayım farkı"))</f>
        <v/>
      </c>
      <c r="J7" s="9">
        <f>IF(A7="","",IF(I7&lt;=0,"Tükendi",IF(I7&lt;=E7,"Sipariş ver",IF(AND(K7&lt;&gt;"",TODAY()-K7&gt;$N$2),"Hareketsiz",""))))</f>
        <v/>
      </c>
      <c r="K7" s="10">
        <f>IF(A7="","",IF(COUNTIF('Hareketler'!B:B,A7)=0,"",_xlfn.MAXIFS('Hareketler'!A:A,'Hareketler'!B:B,A7)))</f>
        <v/>
      </c>
      <c r="L7" s="11" t="n">
        <v>340</v>
      </c>
      <c r="M7" s="8">
        <f>IF(OR(A7="",L7=""),"",I7*L7)</f>
        <v/>
      </c>
    </row>
    <row r="8">
      <c r="A8" t="inlineStr">
        <is>
          <t>M-004</t>
        </is>
      </c>
      <c r="B8" t="inlineStr">
        <is>
          <t>Elektrostatik boya gri</t>
        </is>
      </c>
      <c r="C8" t="inlineStr">
        <is>
          <t>kg</t>
        </is>
      </c>
      <c r="D8" t="inlineStr">
        <is>
          <t>C-01</t>
        </is>
      </c>
      <c r="E8" t="n">
        <v>50</v>
      </c>
      <c r="F8" t="n">
        <v>80</v>
      </c>
      <c r="G8" s="8">
        <f>IF(A8="","",SUMIFS('Hareketler'!E:E,'Hareketler'!B:B,A8,'Hareketler'!D:D,"Giriş"))</f>
        <v/>
      </c>
      <c r="H8" s="8">
        <f>IF(A8="","",SUMIFS('Hareketler'!E:E,'Hareketler'!B:B,A8,'Hareketler'!D:D,"Çıkış"))</f>
        <v/>
      </c>
      <c r="I8" s="8">
        <f>IF(A8="","",F8+G8-H8+SUMIFS('Hareketler'!E:E,'Hareketler'!B:B,A8,'Hareketler'!D:D,"Sayım farkı"))</f>
        <v/>
      </c>
      <c r="J8" s="9">
        <f>IF(A8="","",IF(I8&lt;=0,"Tükendi",IF(I8&lt;=E8,"Sipariş ver",IF(AND(K8&lt;&gt;"",TODAY()-K8&gt;$N$2),"Hareketsiz",""))))</f>
        <v/>
      </c>
      <c r="K8" s="10">
        <f>IF(A8="","",IF(COUNTIF('Hareketler'!B:B,A8)=0,"",_xlfn.MAXIFS('Hareketler'!A:A,'Hareketler'!B:B,A8)))</f>
        <v/>
      </c>
      <c r="L8" s="11" t="n">
        <v>210</v>
      </c>
      <c r="M8" s="8">
        <f>IF(OR(A8="",L8=""),"",I8*L8)</f>
        <v/>
      </c>
    </row>
    <row r="9">
      <c r="A9" t="inlineStr">
        <is>
          <t>M-005</t>
        </is>
      </c>
      <c r="B9" t="inlineStr">
        <is>
          <t>Rulman 6204</t>
        </is>
      </c>
      <c r="C9" t="inlineStr">
        <is>
          <t>adet</t>
        </is>
      </c>
      <c r="D9" t="inlineStr">
        <is>
          <t>B-07</t>
        </is>
      </c>
      <c r="E9" t="n">
        <v>30</v>
      </c>
      <c r="F9" t="n">
        <v>26</v>
      </c>
      <c r="G9" s="8">
        <f>IF(A9="","",SUMIFS('Hareketler'!E:E,'Hareketler'!B:B,A9,'Hareketler'!D:D,"Giriş"))</f>
        <v/>
      </c>
      <c r="H9" s="8">
        <f>IF(A9="","",SUMIFS('Hareketler'!E:E,'Hareketler'!B:B,A9,'Hareketler'!D:D,"Çıkış"))</f>
        <v/>
      </c>
      <c r="I9" s="8">
        <f>IF(A9="","",F9+G9-H9+SUMIFS('Hareketler'!E:E,'Hareketler'!B:B,A9,'Hareketler'!D:D,"Sayım farkı"))</f>
        <v/>
      </c>
      <c r="J9" s="9">
        <f>IF(A9="","",IF(I9&lt;=0,"Tükendi",IF(I9&lt;=E9,"Sipariş ver",IF(AND(K9&lt;&gt;"",TODAY()-K9&gt;$N$2),"Hareketsiz",""))))</f>
        <v/>
      </c>
      <c r="K9" s="10">
        <f>IF(A9="","",IF(COUNTIF('Hareketler'!B:B,A9)=0,"",_xlfn.MAXIFS('Hareketler'!A:A,'Hareketler'!B:B,A9)))</f>
        <v/>
      </c>
      <c r="L9" s="11" t="n">
        <v>95</v>
      </c>
      <c r="M9" s="8">
        <f>IF(OR(A9="",L9=""),"",I9*L9)</f>
        <v/>
      </c>
    </row>
    <row r="10">
      <c r="A10" t="inlineStr">
        <is>
          <t>M-006</t>
        </is>
      </c>
      <c r="B10" t="inlineStr">
        <is>
          <t>Eski tip kapak</t>
        </is>
      </c>
      <c r="C10" t="inlineStr">
        <is>
          <t>adet</t>
        </is>
      </c>
      <c r="D10" t="inlineStr">
        <is>
          <t>D-02</t>
        </is>
      </c>
      <c r="E10" t="n">
        <v>0</v>
      </c>
      <c r="F10" t="n">
        <v>75</v>
      </c>
      <c r="G10" s="8">
        <f>IF(A10="","",SUMIFS('Hareketler'!E:E,'Hareketler'!B:B,A10,'Hareketler'!D:D,"Giriş"))</f>
        <v/>
      </c>
      <c r="H10" s="8">
        <f>IF(A10="","",SUMIFS('Hareketler'!E:E,'Hareketler'!B:B,A10,'Hareketler'!D:D,"Çıkış"))</f>
        <v/>
      </c>
      <c r="I10" s="8">
        <f>IF(A10="","",F10+G10-H10+SUMIFS('Hareketler'!E:E,'Hareketler'!B:B,A10,'Hareketler'!D:D,"Sayım farkı"))</f>
        <v/>
      </c>
      <c r="J10" s="9">
        <f>IF(A10="","",IF(I10&lt;=0,"Tükendi",IF(I10&lt;=E10,"Sipariş ver",IF(AND(K10&lt;&gt;"",TODAY()-K10&gt;$N$2),"Hareketsiz",""))))</f>
        <v/>
      </c>
      <c r="K10" s="10">
        <f>IF(A10="","",IF(COUNTIF('Hareketler'!B:B,A10)=0,"",_xlfn.MAXIFS('Hareketler'!A:A,'Hareketler'!B:B,A10)))</f>
        <v/>
      </c>
      <c r="L10" s="11" t="n">
        <v>140</v>
      </c>
      <c r="M10" s="8">
        <f>IF(OR(A10="",L10=""),"",I10*L10)</f>
        <v/>
      </c>
    </row>
    <row r="11">
      <c r="G11" s="8">
        <f>IF(A11="","",SUMIFS('Hareketler'!E:E,'Hareketler'!B:B,A11,'Hareketler'!D:D,"Giriş"))</f>
        <v/>
      </c>
      <c r="H11" s="8">
        <f>IF(A11="","",SUMIFS('Hareketler'!E:E,'Hareketler'!B:B,A11,'Hareketler'!D:D,"Çıkış"))</f>
        <v/>
      </c>
      <c r="I11" s="8">
        <f>IF(A11="","",F11+G11-H11+SUMIFS('Hareketler'!E:E,'Hareketler'!B:B,A11,'Hareketler'!D:D,"Sayım farkı"))</f>
        <v/>
      </c>
      <c r="J11" s="9">
        <f>IF(A11="","",IF(I11&lt;=0,"Tükendi",IF(I11&lt;=E11,"Sipariş ver",IF(AND(K11&lt;&gt;"",TODAY()-K11&gt;$N$2),"Hareketsiz",""))))</f>
        <v/>
      </c>
      <c r="K11" s="10">
        <f>IF(A11="","",IF(COUNTIF('Hareketler'!B:B,A11)=0,"",_xlfn.MAXIFS('Hareketler'!A:A,'Hareketler'!B:B,A11)))</f>
        <v/>
      </c>
      <c r="L11" s="11" t="n"/>
      <c r="M11" s="8">
        <f>IF(OR(A11="",L11=""),"",I11*L11)</f>
        <v/>
      </c>
    </row>
    <row r="12">
      <c r="G12" s="8">
        <f>IF(A12="","",SUMIFS('Hareketler'!E:E,'Hareketler'!B:B,A12,'Hareketler'!D:D,"Giriş"))</f>
        <v/>
      </c>
      <c r="H12" s="8">
        <f>IF(A12="","",SUMIFS('Hareketler'!E:E,'Hareketler'!B:B,A12,'Hareketler'!D:D,"Çıkış"))</f>
        <v/>
      </c>
      <c r="I12" s="8">
        <f>IF(A12="","",F12+G12-H12+SUMIFS('Hareketler'!E:E,'Hareketler'!B:B,A12,'Hareketler'!D:D,"Sayım farkı"))</f>
        <v/>
      </c>
      <c r="J12" s="9">
        <f>IF(A12="","",IF(I12&lt;=0,"Tükendi",IF(I12&lt;=E12,"Sipariş ver",IF(AND(K12&lt;&gt;"",TODAY()-K12&gt;$N$2),"Hareketsiz",""))))</f>
        <v/>
      </c>
      <c r="K12" s="10">
        <f>IF(A12="","",IF(COUNTIF('Hareketler'!B:B,A12)=0,"",_xlfn.MAXIFS('Hareketler'!A:A,'Hareketler'!B:B,A12)))</f>
        <v/>
      </c>
      <c r="L12" s="11" t="n"/>
      <c r="M12" s="8">
        <f>IF(OR(A12="",L12=""),"",I12*L12)</f>
        <v/>
      </c>
    </row>
    <row r="13">
      <c r="G13" s="8">
        <f>IF(A13="","",SUMIFS('Hareketler'!E:E,'Hareketler'!B:B,A13,'Hareketler'!D:D,"Giriş"))</f>
        <v/>
      </c>
      <c r="H13" s="8">
        <f>IF(A13="","",SUMIFS('Hareketler'!E:E,'Hareketler'!B:B,A13,'Hareketler'!D:D,"Çıkış"))</f>
        <v/>
      </c>
      <c r="I13" s="8">
        <f>IF(A13="","",F13+G13-H13+SUMIFS('Hareketler'!E:E,'Hareketler'!B:B,A13,'Hareketler'!D:D,"Sayım farkı"))</f>
        <v/>
      </c>
      <c r="J13" s="9">
        <f>IF(A13="","",IF(I13&lt;=0,"Tükendi",IF(I13&lt;=E13,"Sipariş ver",IF(AND(K13&lt;&gt;"",TODAY()-K13&gt;$N$2),"Hareketsiz",""))))</f>
        <v/>
      </c>
      <c r="K13" s="10">
        <f>IF(A13="","",IF(COUNTIF('Hareketler'!B:B,A13)=0,"",_xlfn.MAXIFS('Hareketler'!A:A,'Hareketler'!B:B,A13)))</f>
        <v/>
      </c>
      <c r="L13" s="11" t="n"/>
      <c r="M13" s="8">
        <f>IF(OR(A13="",L13=""),"",I13*L13)</f>
        <v/>
      </c>
    </row>
    <row r="14">
      <c r="G14" s="8">
        <f>IF(A14="","",SUMIFS('Hareketler'!E:E,'Hareketler'!B:B,A14,'Hareketler'!D:D,"Giriş"))</f>
        <v/>
      </c>
      <c r="H14" s="8">
        <f>IF(A14="","",SUMIFS('Hareketler'!E:E,'Hareketler'!B:B,A14,'Hareketler'!D:D,"Çıkış"))</f>
        <v/>
      </c>
      <c r="I14" s="8">
        <f>IF(A14="","",F14+G14-H14+SUMIFS('Hareketler'!E:E,'Hareketler'!B:B,A14,'Hareketler'!D:D,"Sayım farkı"))</f>
        <v/>
      </c>
      <c r="J14" s="9">
        <f>IF(A14="","",IF(I14&lt;=0,"Tükendi",IF(I14&lt;=E14,"Sipariş ver",IF(AND(K14&lt;&gt;"",TODAY()-K14&gt;$N$2),"Hareketsiz",""))))</f>
        <v/>
      </c>
      <c r="K14" s="10">
        <f>IF(A14="","",IF(COUNTIF('Hareketler'!B:B,A14)=0,"",_xlfn.MAXIFS('Hareketler'!A:A,'Hareketler'!B:B,A14)))</f>
        <v/>
      </c>
      <c r="L14" s="11" t="n"/>
      <c r="M14" s="8">
        <f>IF(OR(A14="",L14=""),"",I14*L14)</f>
        <v/>
      </c>
    </row>
    <row r="15">
      <c r="G15" s="8">
        <f>IF(A15="","",SUMIFS('Hareketler'!E:E,'Hareketler'!B:B,A15,'Hareketler'!D:D,"Giriş"))</f>
        <v/>
      </c>
      <c r="H15" s="8">
        <f>IF(A15="","",SUMIFS('Hareketler'!E:E,'Hareketler'!B:B,A15,'Hareketler'!D:D,"Çıkış"))</f>
        <v/>
      </c>
      <c r="I15" s="8">
        <f>IF(A15="","",F15+G15-H15+SUMIFS('Hareketler'!E:E,'Hareketler'!B:B,A15,'Hareketler'!D:D,"Sayım farkı"))</f>
        <v/>
      </c>
      <c r="J15" s="9">
        <f>IF(A15="","",IF(I15&lt;=0,"Tükendi",IF(I15&lt;=E15,"Sipariş ver",IF(AND(K15&lt;&gt;"",TODAY()-K15&gt;$N$2),"Hareketsiz",""))))</f>
        <v/>
      </c>
      <c r="K15" s="10">
        <f>IF(A15="","",IF(COUNTIF('Hareketler'!B:B,A15)=0,"",_xlfn.MAXIFS('Hareketler'!A:A,'Hareketler'!B:B,A15)))</f>
        <v/>
      </c>
      <c r="L15" s="11" t="n"/>
      <c r="M15" s="8">
        <f>IF(OR(A15="",L15=""),"",I15*L15)</f>
        <v/>
      </c>
    </row>
    <row r="16">
      <c r="G16" s="8">
        <f>IF(A16="","",SUMIFS('Hareketler'!E:E,'Hareketler'!B:B,A16,'Hareketler'!D:D,"Giriş"))</f>
        <v/>
      </c>
      <c r="H16" s="8">
        <f>IF(A16="","",SUMIFS('Hareketler'!E:E,'Hareketler'!B:B,A16,'Hareketler'!D:D,"Çıkış"))</f>
        <v/>
      </c>
      <c r="I16" s="8">
        <f>IF(A16="","",F16+G16-H16+SUMIFS('Hareketler'!E:E,'Hareketler'!B:B,A16,'Hareketler'!D:D,"Sayım farkı"))</f>
        <v/>
      </c>
      <c r="J16" s="9">
        <f>IF(A16="","",IF(I16&lt;=0,"Tükendi",IF(I16&lt;=E16,"Sipariş ver",IF(AND(K16&lt;&gt;"",TODAY()-K16&gt;$N$2),"Hareketsiz",""))))</f>
        <v/>
      </c>
      <c r="K16" s="10">
        <f>IF(A16="","",IF(COUNTIF('Hareketler'!B:B,A16)=0,"",_xlfn.MAXIFS('Hareketler'!A:A,'Hareketler'!B:B,A16)))</f>
        <v/>
      </c>
      <c r="L16" s="11" t="n"/>
      <c r="M16" s="8">
        <f>IF(OR(A16="",L16=""),"",I16*L16)</f>
        <v/>
      </c>
    </row>
    <row r="17">
      <c r="G17" s="8">
        <f>IF(A17="","",SUMIFS('Hareketler'!E:E,'Hareketler'!B:B,A17,'Hareketler'!D:D,"Giriş"))</f>
        <v/>
      </c>
      <c r="H17" s="8">
        <f>IF(A17="","",SUMIFS('Hareketler'!E:E,'Hareketler'!B:B,A17,'Hareketler'!D:D,"Çıkış"))</f>
        <v/>
      </c>
      <c r="I17" s="8">
        <f>IF(A17="","",F17+G17-H17+SUMIFS('Hareketler'!E:E,'Hareketler'!B:B,A17,'Hareketler'!D:D,"Sayım farkı"))</f>
        <v/>
      </c>
      <c r="J17" s="9">
        <f>IF(A17="","",IF(I17&lt;=0,"Tükendi",IF(I17&lt;=E17,"Sipariş ver",IF(AND(K17&lt;&gt;"",TODAY()-K17&gt;$N$2),"Hareketsiz",""))))</f>
        <v/>
      </c>
      <c r="K17" s="10">
        <f>IF(A17="","",IF(COUNTIF('Hareketler'!B:B,A17)=0,"",_xlfn.MAXIFS('Hareketler'!A:A,'Hareketler'!B:B,A17)))</f>
        <v/>
      </c>
      <c r="L17" s="11" t="n"/>
      <c r="M17" s="8">
        <f>IF(OR(A17="",L17=""),"",I17*L17)</f>
        <v/>
      </c>
    </row>
    <row r="18">
      <c r="G18" s="8">
        <f>IF(A18="","",SUMIFS('Hareketler'!E:E,'Hareketler'!B:B,A18,'Hareketler'!D:D,"Giriş"))</f>
        <v/>
      </c>
      <c r="H18" s="8">
        <f>IF(A18="","",SUMIFS('Hareketler'!E:E,'Hareketler'!B:B,A18,'Hareketler'!D:D,"Çıkış"))</f>
        <v/>
      </c>
      <c r="I18" s="8">
        <f>IF(A18="","",F18+G18-H18+SUMIFS('Hareketler'!E:E,'Hareketler'!B:B,A18,'Hareketler'!D:D,"Sayım farkı"))</f>
        <v/>
      </c>
      <c r="J18" s="9">
        <f>IF(A18="","",IF(I18&lt;=0,"Tükendi",IF(I18&lt;=E18,"Sipariş ver",IF(AND(K18&lt;&gt;"",TODAY()-K18&gt;$N$2),"Hareketsiz",""))))</f>
        <v/>
      </c>
      <c r="K18" s="10">
        <f>IF(A18="","",IF(COUNTIF('Hareketler'!B:B,A18)=0,"",_xlfn.MAXIFS('Hareketler'!A:A,'Hareketler'!B:B,A18)))</f>
        <v/>
      </c>
      <c r="L18" s="11" t="n"/>
      <c r="M18" s="8">
        <f>IF(OR(A18="",L18=""),"",I18*L18)</f>
        <v/>
      </c>
    </row>
    <row r="19">
      <c r="G19" s="8">
        <f>IF(A19="","",SUMIFS('Hareketler'!E:E,'Hareketler'!B:B,A19,'Hareketler'!D:D,"Giriş"))</f>
        <v/>
      </c>
      <c r="H19" s="8">
        <f>IF(A19="","",SUMIFS('Hareketler'!E:E,'Hareketler'!B:B,A19,'Hareketler'!D:D,"Çıkış"))</f>
        <v/>
      </c>
      <c r="I19" s="8">
        <f>IF(A19="","",F19+G19-H19+SUMIFS('Hareketler'!E:E,'Hareketler'!B:B,A19,'Hareketler'!D:D,"Sayım farkı"))</f>
        <v/>
      </c>
      <c r="J19" s="9">
        <f>IF(A19="","",IF(I19&lt;=0,"Tükendi",IF(I19&lt;=E19,"Sipariş ver",IF(AND(K19&lt;&gt;"",TODAY()-K19&gt;$N$2),"Hareketsiz",""))))</f>
        <v/>
      </c>
      <c r="K19" s="10">
        <f>IF(A19="","",IF(COUNTIF('Hareketler'!B:B,A19)=0,"",_xlfn.MAXIFS('Hareketler'!A:A,'Hareketler'!B:B,A19)))</f>
        <v/>
      </c>
      <c r="L19" s="11" t="n"/>
      <c r="M19" s="8">
        <f>IF(OR(A19="",L19=""),"",I19*L19)</f>
        <v/>
      </c>
    </row>
    <row r="20">
      <c r="G20" s="8">
        <f>IF(A20="","",SUMIFS('Hareketler'!E:E,'Hareketler'!B:B,A20,'Hareketler'!D:D,"Giriş"))</f>
        <v/>
      </c>
      <c r="H20" s="8">
        <f>IF(A20="","",SUMIFS('Hareketler'!E:E,'Hareketler'!B:B,A20,'Hareketler'!D:D,"Çıkış"))</f>
        <v/>
      </c>
      <c r="I20" s="8">
        <f>IF(A20="","",F20+G20-H20+SUMIFS('Hareketler'!E:E,'Hareketler'!B:B,A20,'Hareketler'!D:D,"Sayım farkı"))</f>
        <v/>
      </c>
      <c r="J20" s="9">
        <f>IF(A20="","",IF(I20&lt;=0,"Tükendi",IF(I20&lt;=E20,"Sipariş ver",IF(AND(K20&lt;&gt;"",TODAY()-K20&gt;$N$2),"Hareketsiz",""))))</f>
        <v/>
      </c>
      <c r="K20" s="10">
        <f>IF(A20="","",IF(COUNTIF('Hareketler'!B:B,A20)=0,"",_xlfn.MAXIFS('Hareketler'!A:A,'Hareketler'!B:B,A20)))</f>
        <v/>
      </c>
      <c r="L20" s="11" t="n"/>
      <c r="M20" s="8">
        <f>IF(OR(A20="",L20=""),"",I20*L20)</f>
        <v/>
      </c>
    </row>
    <row r="21">
      <c r="G21" s="8">
        <f>IF(A21="","",SUMIFS('Hareketler'!E:E,'Hareketler'!B:B,A21,'Hareketler'!D:D,"Giriş"))</f>
        <v/>
      </c>
      <c r="H21" s="8">
        <f>IF(A21="","",SUMIFS('Hareketler'!E:E,'Hareketler'!B:B,A21,'Hareketler'!D:D,"Çıkış"))</f>
        <v/>
      </c>
      <c r="I21" s="8">
        <f>IF(A21="","",F21+G21-H21+SUMIFS('Hareketler'!E:E,'Hareketler'!B:B,A21,'Hareketler'!D:D,"Sayım farkı"))</f>
        <v/>
      </c>
      <c r="J21" s="9">
        <f>IF(A21="","",IF(I21&lt;=0,"Tükendi",IF(I21&lt;=E21,"Sipariş ver",IF(AND(K21&lt;&gt;"",TODAY()-K21&gt;$N$2),"Hareketsiz",""))))</f>
        <v/>
      </c>
      <c r="K21" s="10">
        <f>IF(A21="","",IF(COUNTIF('Hareketler'!B:B,A21)=0,"",_xlfn.MAXIFS('Hareketler'!A:A,'Hareketler'!B:B,A21)))</f>
        <v/>
      </c>
      <c r="L21" s="11" t="n"/>
      <c r="M21" s="8">
        <f>IF(OR(A21="",L21=""),"",I21*L21)</f>
        <v/>
      </c>
    </row>
    <row r="22">
      <c r="G22" s="8">
        <f>IF(A22="","",SUMIFS('Hareketler'!E:E,'Hareketler'!B:B,A22,'Hareketler'!D:D,"Giriş"))</f>
        <v/>
      </c>
      <c r="H22" s="8">
        <f>IF(A22="","",SUMIFS('Hareketler'!E:E,'Hareketler'!B:B,A22,'Hareketler'!D:D,"Çıkış"))</f>
        <v/>
      </c>
      <c r="I22" s="8">
        <f>IF(A22="","",F22+G22-H22+SUMIFS('Hareketler'!E:E,'Hareketler'!B:B,A22,'Hareketler'!D:D,"Sayım farkı"))</f>
        <v/>
      </c>
      <c r="J22" s="9">
        <f>IF(A22="","",IF(I22&lt;=0,"Tükendi",IF(I22&lt;=E22,"Sipariş ver",IF(AND(K22&lt;&gt;"",TODAY()-K22&gt;$N$2),"Hareketsiz",""))))</f>
        <v/>
      </c>
      <c r="K22" s="10">
        <f>IF(A22="","",IF(COUNTIF('Hareketler'!B:B,A22)=0,"",_xlfn.MAXIFS('Hareketler'!A:A,'Hareketler'!B:B,A22)))</f>
        <v/>
      </c>
      <c r="L22" s="11" t="n"/>
      <c r="M22" s="8">
        <f>IF(OR(A22="",L22=""),"",I22*L22)</f>
        <v/>
      </c>
    </row>
    <row r="23">
      <c r="G23" s="8">
        <f>IF(A23="","",SUMIFS('Hareketler'!E:E,'Hareketler'!B:B,A23,'Hareketler'!D:D,"Giriş"))</f>
        <v/>
      </c>
      <c r="H23" s="8">
        <f>IF(A23="","",SUMIFS('Hareketler'!E:E,'Hareketler'!B:B,A23,'Hareketler'!D:D,"Çıkış"))</f>
        <v/>
      </c>
      <c r="I23" s="8">
        <f>IF(A23="","",F23+G23-H23+SUMIFS('Hareketler'!E:E,'Hareketler'!B:B,A23,'Hareketler'!D:D,"Sayım farkı"))</f>
        <v/>
      </c>
      <c r="J23" s="9">
        <f>IF(A23="","",IF(I23&lt;=0,"Tükendi",IF(I23&lt;=E23,"Sipariş ver",IF(AND(K23&lt;&gt;"",TODAY()-K23&gt;$N$2),"Hareketsiz",""))))</f>
        <v/>
      </c>
      <c r="K23" s="10">
        <f>IF(A23="","",IF(COUNTIF('Hareketler'!B:B,A23)=0,"",_xlfn.MAXIFS('Hareketler'!A:A,'Hareketler'!B:B,A23)))</f>
        <v/>
      </c>
      <c r="L23" s="11" t="n"/>
      <c r="M23" s="8">
        <f>IF(OR(A23="",L23=""),"",I23*L23)</f>
        <v/>
      </c>
    </row>
    <row r="24">
      <c r="G24" s="8">
        <f>IF(A24="","",SUMIFS('Hareketler'!E:E,'Hareketler'!B:B,A24,'Hareketler'!D:D,"Giriş"))</f>
        <v/>
      </c>
      <c r="H24" s="8">
        <f>IF(A24="","",SUMIFS('Hareketler'!E:E,'Hareketler'!B:B,A24,'Hareketler'!D:D,"Çıkış"))</f>
        <v/>
      </c>
      <c r="I24" s="8">
        <f>IF(A24="","",F24+G24-H24+SUMIFS('Hareketler'!E:E,'Hareketler'!B:B,A24,'Hareketler'!D:D,"Sayım farkı"))</f>
        <v/>
      </c>
      <c r="J24" s="9">
        <f>IF(A24="","",IF(I24&lt;=0,"Tükendi",IF(I24&lt;=E24,"Sipariş ver",IF(AND(K24&lt;&gt;"",TODAY()-K24&gt;$N$2),"Hareketsiz",""))))</f>
        <v/>
      </c>
      <c r="K24" s="10">
        <f>IF(A24="","",IF(COUNTIF('Hareketler'!B:B,A24)=0,"",_xlfn.MAXIFS('Hareketler'!A:A,'Hareketler'!B:B,A24)))</f>
        <v/>
      </c>
      <c r="L24" s="11" t="n"/>
      <c r="M24" s="8">
        <f>IF(OR(A24="",L24=""),"",I24*L24)</f>
        <v/>
      </c>
    </row>
    <row r="25">
      <c r="G25" s="8">
        <f>IF(A25="","",SUMIFS('Hareketler'!E:E,'Hareketler'!B:B,A25,'Hareketler'!D:D,"Giriş"))</f>
        <v/>
      </c>
      <c r="H25" s="8">
        <f>IF(A25="","",SUMIFS('Hareketler'!E:E,'Hareketler'!B:B,A25,'Hareketler'!D:D,"Çıkış"))</f>
        <v/>
      </c>
      <c r="I25" s="8">
        <f>IF(A25="","",F25+G25-H25+SUMIFS('Hareketler'!E:E,'Hareketler'!B:B,A25,'Hareketler'!D:D,"Sayım farkı"))</f>
        <v/>
      </c>
      <c r="J25" s="9">
        <f>IF(A25="","",IF(I25&lt;=0,"Tükendi",IF(I25&lt;=E25,"Sipariş ver",IF(AND(K25&lt;&gt;"",TODAY()-K25&gt;$N$2),"Hareketsiz",""))))</f>
        <v/>
      </c>
      <c r="K25" s="10">
        <f>IF(A25="","",IF(COUNTIF('Hareketler'!B:B,A25)=0,"",_xlfn.MAXIFS('Hareketler'!A:A,'Hareketler'!B:B,A25)))</f>
        <v/>
      </c>
      <c r="L25" s="11" t="n"/>
      <c r="M25" s="8">
        <f>IF(OR(A25="",L25=""),"",I25*L25)</f>
        <v/>
      </c>
    </row>
    <row r="26">
      <c r="G26" s="8">
        <f>IF(A26="","",SUMIFS('Hareketler'!E:E,'Hareketler'!B:B,A26,'Hareketler'!D:D,"Giriş"))</f>
        <v/>
      </c>
      <c r="H26" s="8">
        <f>IF(A26="","",SUMIFS('Hareketler'!E:E,'Hareketler'!B:B,A26,'Hareketler'!D:D,"Çıkış"))</f>
        <v/>
      </c>
      <c r="I26" s="8">
        <f>IF(A26="","",F26+G26-H26+SUMIFS('Hareketler'!E:E,'Hareketler'!B:B,A26,'Hareketler'!D:D,"Sayım farkı"))</f>
        <v/>
      </c>
      <c r="J26" s="9">
        <f>IF(A26="","",IF(I26&lt;=0,"Tükendi",IF(I26&lt;=E26,"Sipariş ver",IF(AND(K26&lt;&gt;"",TODAY()-K26&gt;$N$2),"Hareketsiz",""))))</f>
        <v/>
      </c>
      <c r="K26" s="10">
        <f>IF(A26="","",IF(COUNTIF('Hareketler'!B:B,A26)=0,"",_xlfn.MAXIFS('Hareketler'!A:A,'Hareketler'!B:B,A26)))</f>
        <v/>
      </c>
      <c r="L26" s="11" t="n"/>
      <c r="M26" s="8">
        <f>IF(OR(A26="",L26=""),"",I26*L26)</f>
        <v/>
      </c>
    </row>
    <row r="27">
      <c r="G27" s="8">
        <f>IF(A27="","",SUMIFS('Hareketler'!E:E,'Hareketler'!B:B,A27,'Hareketler'!D:D,"Giriş"))</f>
        <v/>
      </c>
      <c r="H27" s="8">
        <f>IF(A27="","",SUMIFS('Hareketler'!E:E,'Hareketler'!B:B,A27,'Hareketler'!D:D,"Çıkış"))</f>
        <v/>
      </c>
      <c r="I27" s="8">
        <f>IF(A27="","",F27+G27-H27+SUMIFS('Hareketler'!E:E,'Hareketler'!B:B,A27,'Hareketler'!D:D,"Sayım farkı"))</f>
        <v/>
      </c>
      <c r="J27" s="9">
        <f>IF(A27="","",IF(I27&lt;=0,"Tükendi",IF(I27&lt;=E27,"Sipariş ver",IF(AND(K27&lt;&gt;"",TODAY()-K27&gt;$N$2),"Hareketsiz",""))))</f>
        <v/>
      </c>
      <c r="K27" s="10">
        <f>IF(A27="","",IF(COUNTIF('Hareketler'!B:B,A27)=0,"",_xlfn.MAXIFS('Hareketler'!A:A,'Hareketler'!B:B,A27)))</f>
        <v/>
      </c>
      <c r="L27" s="11" t="n"/>
      <c r="M27" s="8">
        <f>IF(OR(A27="",L27=""),"",I27*L27)</f>
        <v/>
      </c>
    </row>
    <row r="28">
      <c r="G28" s="8">
        <f>IF(A28="","",SUMIFS('Hareketler'!E:E,'Hareketler'!B:B,A28,'Hareketler'!D:D,"Giriş"))</f>
        <v/>
      </c>
      <c r="H28" s="8">
        <f>IF(A28="","",SUMIFS('Hareketler'!E:E,'Hareketler'!B:B,A28,'Hareketler'!D:D,"Çıkış"))</f>
        <v/>
      </c>
      <c r="I28" s="8">
        <f>IF(A28="","",F28+G28-H28+SUMIFS('Hareketler'!E:E,'Hareketler'!B:B,A28,'Hareketler'!D:D,"Sayım farkı"))</f>
        <v/>
      </c>
      <c r="J28" s="9">
        <f>IF(A28="","",IF(I28&lt;=0,"Tükendi",IF(I28&lt;=E28,"Sipariş ver",IF(AND(K28&lt;&gt;"",TODAY()-K28&gt;$N$2),"Hareketsiz",""))))</f>
        <v/>
      </c>
      <c r="K28" s="10">
        <f>IF(A28="","",IF(COUNTIF('Hareketler'!B:B,A28)=0,"",_xlfn.MAXIFS('Hareketler'!A:A,'Hareketler'!B:B,A28)))</f>
        <v/>
      </c>
      <c r="L28" s="11" t="n"/>
      <c r="M28" s="8">
        <f>IF(OR(A28="",L28=""),"",I28*L28)</f>
        <v/>
      </c>
    </row>
    <row r="29">
      <c r="G29" s="8">
        <f>IF(A29="","",SUMIFS('Hareketler'!E:E,'Hareketler'!B:B,A29,'Hareketler'!D:D,"Giriş"))</f>
        <v/>
      </c>
      <c r="H29" s="8">
        <f>IF(A29="","",SUMIFS('Hareketler'!E:E,'Hareketler'!B:B,A29,'Hareketler'!D:D,"Çıkış"))</f>
        <v/>
      </c>
      <c r="I29" s="8">
        <f>IF(A29="","",F29+G29-H29+SUMIFS('Hareketler'!E:E,'Hareketler'!B:B,A29,'Hareketler'!D:D,"Sayım farkı"))</f>
        <v/>
      </c>
      <c r="J29" s="9">
        <f>IF(A29="","",IF(I29&lt;=0,"Tükendi",IF(I29&lt;=E29,"Sipariş ver",IF(AND(K29&lt;&gt;"",TODAY()-K29&gt;$N$2),"Hareketsiz",""))))</f>
        <v/>
      </c>
      <c r="K29" s="10">
        <f>IF(A29="","",IF(COUNTIF('Hareketler'!B:B,A29)=0,"",_xlfn.MAXIFS('Hareketler'!A:A,'Hareketler'!B:B,A29)))</f>
        <v/>
      </c>
      <c r="L29" s="11" t="n"/>
      <c r="M29" s="8">
        <f>IF(OR(A29="",L29=""),"",I29*L29)</f>
        <v/>
      </c>
    </row>
    <row r="30">
      <c r="G30" s="8">
        <f>IF(A30="","",SUMIFS('Hareketler'!E:E,'Hareketler'!B:B,A30,'Hareketler'!D:D,"Giriş"))</f>
        <v/>
      </c>
      <c r="H30" s="8">
        <f>IF(A30="","",SUMIFS('Hareketler'!E:E,'Hareketler'!B:B,A30,'Hareketler'!D:D,"Çıkış"))</f>
        <v/>
      </c>
      <c r="I30" s="8">
        <f>IF(A30="","",F30+G30-H30+SUMIFS('Hareketler'!E:E,'Hareketler'!B:B,A30,'Hareketler'!D:D,"Sayım farkı"))</f>
        <v/>
      </c>
      <c r="J30" s="9">
        <f>IF(A30="","",IF(I30&lt;=0,"Tükendi",IF(I30&lt;=E30,"Sipariş ver",IF(AND(K30&lt;&gt;"",TODAY()-K30&gt;$N$2),"Hareketsiz",""))))</f>
        <v/>
      </c>
      <c r="K30" s="10">
        <f>IF(A30="","",IF(COUNTIF('Hareketler'!B:B,A30)=0,"",_xlfn.MAXIFS('Hareketler'!A:A,'Hareketler'!B:B,A30)))</f>
        <v/>
      </c>
      <c r="L30" s="11" t="n"/>
      <c r="M30" s="8">
        <f>IF(OR(A30="",L30=""),"",I30*L30)</f>
        <v/>
      </c>
    </row>
    <row r="31">
      <c r="G31" s="8">
        <f>IF(A31="","",SUMIFS('Hareketler'!E:E,'Hareketler'!B:B,A31,'Hareketler'!D:D,"Giriş"))</f>
        <v/>
      </c>
      <c r="H31" s="8">
        <f>IF(A31="","",SUMIFS('Hareketler'!E:E,'Hareketler'!B:B,A31,'Hareketler'!D:D,"Çıkış"))</f>
        <v/>
      </c>
      <c r="I31" s="8">
        <f>IF(A31="","",F31+G31-H31+SUMIFS('Hareketler'!E:E,'Hareketler'!B:B,A31,'Hareketler'!D:D,"Sayım farkı"))</f>
        <v/>
      </c>
      <c r="J31" s="9">
        <f>IF(A31="","",IF(I31&lt;=0,"Tükendi",IF(I31&lt;=E31,"Sipariş ver",IF(AND(K31&lt;&gt;"",TODAY()-K31&gt;$N$2),"Hareketsiz",""))))</f>
        <v/>
      </c>
      <c r="K31" s="10">
        <f>IF(A31="","",IF(COUNTIF('Hareketler'!B:B,A31)=0,"",_xlfn.MAXIFS('Hareketler'!A:A,'Hareketler'!B:B,A31)))</f>
        <v/>
      </c>
      <c r="L31" s="11" t="n"/>
      <c r="M31" s="8">
        <f>IF(OR(A31="",L31=""),"",I31*L31)</f>
        <v/>
      </c>
    </row>
    <row r="32">
      <c r="G32" s="8">
        <f>IF(A32="","",SUMIFS('Hareketler'!E:E,'Hareketler'!B:B,A32,'Hareketler'!D:D,"Giriş"))</f>
        <v/>
      </c>
      <c r="H32" s="8">
        <f>IF(A32="","",SUMIFS('Hareketler'!E:E,'Hareketler'!B:B,A32,'Hareketler'!D:D,"Çıkış"))</f>
        <v/>
      </c>
      <c r="I32" s="8">
        <f>IF(A32="","",F32+G32-H32+SUMIFS('Hareketler'!E:E,'Hareketler'!B:B,A32,'Hareketler'!D:D,"Sayım farkı"))</f>
        <v/>
      </c>
      <c r="J32" s="9">
        <f>IF(A32="","",IF(I32&lt;=0,"Tükendi",IF(I32&lt;=E32,"Sipariş ver",IF(AND(K32&lt;&gt;"",TODAY()-K32&gt;$N$2),"Hareketsiz",""))))</f>
        <v/>
      </c>
      <c r="K32" s="10">
        <f>IF(A32="","",IF(COUNTIF('Hareketler'!B:B,A32)=0,"",_xlfn.MAXIFS('Hareketler'!A:A,'Hareketler'!B:B,A32)))</f>
        <v/>
      </c>
      <c r="L32" s="11" t="n"/>
      <c r="M32" s="8">
        <f>IF(OR(A32="",L32=""),"",I32*L32)</f>
        <v/>
      </c>
    </row>
    <row r="33">
      <c r="G33" s="8">
        <f>IF(A33="","",SUMIFS('Hareketler'!E:E,'Hareketler'!B:B,A33,'Hareketler'!D:D,"Giriş"))</f>
        <v/>
      </c>
      <c r="H33" s="8">
        <f>IF(A33="","",SUMIFS('Hareketler'!E:E,'Hareketler'!B:B,A33,'Hareketler'!D:D,"Çıkış"))</f>
        <v/>
      </c>
      <c r="I33" s="8">
        <f>IF(A33="","",F33+G33-H33+SUMIFS('Hareketler'!E:E,'Hareketler'!B:B,A33,'Hareketler'!D:D,"Sayım farkı"))</f>
        <v/>
      </c>
      <c r="J33" s="9">
        <f>IF(A33="","",IF(I33&lt;=0,"Tükendi",IF(I33&lt;=E33,"Sipariş ver",IF(AND(K33&lt;&gt;"",TODAY()-K33&gt;$N$2),"Hareketsiz",""))))</f>
        <v/>
      </c>
      <c r="K33" s="10">
        <f>IF(A33="","",IF(COUNTIF('Hareketler'!B:B,A33)=0,"",_xlfn.MAXIFS('Hareketler'!A:A,'Hareketler'!B:B,A33)))</f>
        <v/>
      </c>
      <c r="L33" s="11" t="n"/>
      <c r="M33" s="8">
        <f>IF(OR(A33="",L33=""),"",I33*L33)</f>
        <v/>
      </c>
    </row>
    <row r="34">
      <c r="G34" s="8">
        <f>IF(A34="","",SUMIFS('Hareketler'!E:E,'Hareketler'!B:B,A34,'Hareketler'!D:D,"Giriş"))</f>
        <v/>
      </c>
      <c r="H34" s="8">
        <f>IF(A34="","",SUMIFS('Hareketler'!E:E,'Hareketler'!B:B,A34,'Hareketler'!D:D,"Çıkış"))</f>
        <v/>
      </c>
      <c r="I34" s="8">
        <f>IF(A34="","",F34+G34-H34+SUMIFS('Hareketler'!E:E,'Hareketler'!B:B,A34,'Hareketler'!D:D,"Sayım farkı"))</f>
        <v/>
      </c>
      <c r="J34" s="9">
        <f>IF(A34="","",IF(I34&lt;=0,"Tükendi",IF(I34&lt;=E34,"Sipariş ver",IF(AND(K34&lt;&gt;"",TODAY()-K34&gt;$N$2),"Hareketsiz",""))))</f>
        <v/>
      </c>
      <c r="K34" s="10">
        <f>IF(A34="","",IF(COUNTIF('Hareketler'!B:B,A34)=0,"",_xlfn.MAXIFS('Hareketler'!A:A,'Hareketler'!B:B,A34)))</f>
        <v/>
      </c>
      <c r="L34" s="11" t="n"/>
      <c r="M34" s="8">
        <f>IF(OR(A34="",L34=""),"",I34*L34)</f>
        <v/>
      </c>
    </row>
    <row r="35">
      <c r="G35" s="8">
        <f>IF(A35="","",SUMIFS('Hareketler'!E:E,'Hareketler'!B:B,A35,'Hareketler'!D:D,"Giriş"))</f>
        <v/>
      </c>
      <c r="H35" s="8">
        <f>IF(A35="","",SUMIFS('Hareketler'!E:E,'Hareketler'!B:B,A35,'Hareketler'!D:D,"Çıkış"))</f>
        <v/>
      </c>
      <c r="I35" s="8">
        <f>IF(A35="","",F35+G35-H35+SUMIFS('Hareketler'!E:E,'Hareketler'!B:B,A35,'Hareketler'!D:D,"Sayım farkı"))</f>
        <v/>
      </c>
      <c r="J35" s="9">
        <f>IF(A35="","",IF(I35&lt;=0,"Tükendi",IF(I35&lt;=E35,"Sipariş ver",IF(AND(K35&lt;&gt;"",TODAY()-K35&gt;$N$2),"Hareketsiz",""))))</f>
        <v/>
      </c>
      <c r="K35" s="10">
        <f>IF(A35="","",IF(COUNTIF('Hareketler'!B:B,A35)=0,"",_xlfn.MAXIFS('Hareketler'!A:A,'Hareketler'!B:B,A35)))</f>
        <v/>
      </c>
      <c r="L35" s="11" t="n"/>
      <c r="M35" s="8">
        <f>IF(OR(A35="",L35=""),"",I35*L35)</f>
        <v/>
      </c>
    </row>
    <row r="36">
      <c r="G36" s="8">
        <f>IF(A36="","",SUMIFS('Hareketler'!E:E,'Hareketler'!B:B,A36,'Hareketler'!D:D,"Giriş"))</f>
        <v/>
      </c>
      <c r="H36" s="8">
        <f>IF(A36="","",SUMIFS('Hareketler'!E:E,'Hareketler'!B:B,A36,'Hareketler'!D:D,"Çıkış"))</f>
        <v/>
      </c>
      <c r="I36" s="8">
        <f>IF(A36="","",F36+G36-H36+SUMIFS('Hareketler'!E:E,'Hareketler'!B:B,A36,'Hareketler'!D:D,"Sayım farkı"))</f>
        <v/>
      </c>
      <c r="J36" s="9">
        <f>IF(A36="","",IF(I36&lt;=0,"Tükendi",IF(I36&lt;=E36,"Sipariş ver",IF(AND(K36&lt;&gt;"",TODAY()-K36&gt;$N$2),"Hareketsiz",""))))</f>
        <v/>
      </c>
      <c r="K36" s="10">
        <f>IF(A36="","",IF(COUNTIF('Hareketler'!B:B,A36)=0,"",_xlfn.MAXIFS('Hareketler'!A:A,'Hareketler'!B:B,A36)))</f>
        <v/>
      </c>
      <c r="L36" s="11" t="n"/>
      <c r="M36" s="8">
        <f>IF(OR(A36="",L36=""),"",I36*L36)</f>
        <v/>
      </c>
    </row>
    <row r="37">
      <c r="G37" s="8">
        <f>IF(A37="","",SUMIFS('Hareketler'!E:E,'Hareketler'!B:B,A37,'Hareketler'!D:D,"Giriş"))</f>
        <v/>
      </c>
      <c r="H37" s="8">
        <f>IF(A37="","",SUMIFS('Hareketler'!E:E,'Hareketler'!B:B,A37,'Hareketler'!D:D,"Çıkış"))</f>
        <v/>
      </c>
      <c r="I37" s="8">
        <f>IF(A37="","",F37+G37-H37+SUMIFS('Hareketler'!E:E,'Hareketler'!B:B,A37,'Hareketler'!D:D,"Sayım farkı"))</f>
        <v/>
      </c>
      <c r="J37" s="9">
        <f>IF(A37="","",IF(I37&lt;=0,"Tükendi",IF(I37&lt;=E37,"Sipariş ver",IF(AND(K37&lt;&gt;"",TODAY()-K37&gt;$N$2),"Hareketsiz",""))))</f>
        <v/>
      </c>
      <c r="K37" s="10">
        <f>IF(A37="","",IF(COUNTIF('Hareketler'!B:B,A37)=0,"",_xlfn.MAXIFS('Hareketler'!A:A,'Hareketler'!B:B,A37)))</f>
        <v/>
      </c>
      <c r="L37" s="11" t="n"/>
      <c r="M37" s="8">
        <f>IF(OR(A37="",L37=""),"",I37*L37)</f>
        <v/>
      </c>
    </row>
    <row r="38">
      <c r="G38" s="8">
        <f>IF(A38="","",SUMIFS('Hareketler'!E:E,'Hareketler'!B:B,A38,'Hareketler'!D:D,"Giriş"))</f>
        <v/>
      </c>
      <c r="H38" s="8">
        <f>IF(A38="","",SUMIFS('Hareketler'!E:E,'Hareketler'!B:B,A38,'Hareketler'!D:D,"Çıkış"))</f>
        <v/>
      </c>
      <c r="I38" s="8">
        <f>IF(A38="","",F38+G38-H38+SUMIFS('Hareketler'!E:E,'Hareketler'!B:B,A38,'Hareketler'!D:D,"Sayım farkı"))</f>
        <v/>
      </c>
      <c r="J38" s="9">
        <f>IF(A38="","",IF(I38&lt;=0,"Tükendi",IF(I38&lt;=E38,"Sipariş ver",IF(AND(K38&lt;&gt;"",TODAY()-K38&gt;$N$2),"Hareketsiz",""))))</f>
        <v/>
      </c>
      <c r="K38" s="10">
        <f>IF(A38="","",IF(COUNTIF('Hareketler'!B:B,A38)=0,"",_xlfn.MAXIFS('Hareketler'!A:A,'Hareketler'!B:B,A38)))</f>
        <v/>
      </c>
      <c r="L38" s="11" t="n"/>
      <c r="M38" s="8">
        <f>IF(OR(A38="",L38=""),"",I38*L38)</f>
        <v/>
      </c>
    </row>
    <row r="39">
      <c r="G39" s="8">
        <f>IF(A39="","",SUMIFS('Hareketler'!E:E,'Hareketler'!B:B,A39,'Hareketler'!D:D,"Giriş"))</f>
        <v/>
      </c>
      <c r="H39" s="8">
        <f>IF(A39="","",SUMIFS('Hareketler'!E:E,'Hareketler'!B:B,A39,'Hareketler'!D:D,"Çıkış"))</f>
        <v/>
      </c>
      <c r="I39" s="8">
        <f>IF(A39="","",F39+G39-H39+SUMIFS('Hareketler'!E:E,'Hareketler'!B:B,A39,'Hareketler'!D:D,"Sayım farkı"))</f>
        <v/>
      </c>
      <c r="J39" s="9">
        <f>IF(A39="","",IF(I39&lt;=0,"Tükendi",IF(I39&lt;=E39,"Sipariş ver",IF(AND(K39&lt;&gt;"",TODAY()-K39&gt;$N$2),"Hareketsiz",""))))</f>
        <v/>
      </c>
      <c r="K39" s="10">
        <f>IF(A39="","",IF(COUNTIF('Hareketler'!B:B,A39)=0,"",_xlfn.MAXIFS('Hareketler'!A:A,'Hareketler'!B:B,A39)))</f>
        <v/>
      </c>
      <c r="L39" s="11" t="n"/>
      <c r="M39" s="8">
        <f>IF(OR(A39="",L39=""),"",I39*L39)</f>
        <v/>
      </c>
    </row>
    <row r="40">
      <c r="G40" s="8">
        <f>IF(A40="","",SUMIFS('Hareketler'!E:E,'Hareketler'!B:B,A40,'Hareketler'!D:D,"Giriş"))</f>
        <v/>
      </c>
      <c r="H40" s="8">
        <f>IF(A40="","",SUMIFS('Hareketler'!E:E,'Hareketler'!B:B,A40,'Hareketler'!D:D,"Çıkış"))</f>
        <v/>
      </c>
      <c r="I40" s="8">
        <f>IF(A40="","",F40+G40-H40+SUMIFS('Hareketler'!E:E,'Hareketler'!B:B,A40,'Hareketler'!D:D,"Sayım farkı"))</f>
        <v/>
      </c>
      <c r="J40" s="9">
        <f>IF(A40="","",IF(I40&lt;=0,"Tükendi",IF(I40&lt;=E40,"Sipariş ver",IF(AND(K40&lt;&gt;"",TODAY()-K40&gt;$N$2),"Hareketsiz",""))))</f>
        <v/>
      </c>
      <c r="K40" s="10">
        <f>IF(A40="","",IF(COUNTIF('Hareketler'!B:B,A40)=0,"",_xlfn.MAXIFS('Hareketler'!A:A,'Hareketler'!B:B,A40)))</f>
        <v/>
      </c>
      <c r="L40" s="11" t="n"/>
      <c r="M40" s="8">
        <f>IF(OR(A40="",L40=""),"",I40*L40)</f>
        <v/>
      </c>
    </row>
    <row r="41">
      <c r="G41" s="8">
        <f>IF(A41="","",SUMIFS('Hareketler'!E:E,'Hareketler'!B:B,A41,'Hareketler'!D:D,"Giriş"))</f>
        <v/>
      </c>
      <c r="H41" s="8">
        <f>IF(A41="","",SUMIFS('Hareketler'!E:E,'Hareketler'!B:B,A41,'Hareketler'!D:D,"Çıkış"))</f>
        <v/>
      </c>
      <c r="I41" s="8">
        <f>IF(A41="","",F41+G41-H41+SUMIFS('Hareketler'!E:E,'Hareketler'!B:B,A41,'Hareketler'!D:D,"Sayım farkı"))</f>
        <v/>
      </c>
      <c r="J41" s="9">
        <f>IF(A41="","",IF(I41&lt;=0,"Tükendi",IF(I41&lt;=E41,"Sipariş ver",IF(AND(K41&lt;&gt;"",TODAY()-K41&gt;$N$2),"Hareketsiz",""))))</f>
        <v/>
      </c>
      <c r="K41" s="10">
        <f>IF(A41="","",IF(COUNTIF('Hareketler'!B:B,A41)=0,"",_xlfn.MAXIFS('Hareketler'!A:A,'Hareketler'!B:B,A41)))</f>
        <v/>
      </c>
      <c r="L41" s="11" t="n"/>
      <c r="M41" s="8">
        <f>IF(OR(A41="",L41=""),"",I41*L41)</f>
        <v/>
      </c>
    </row>
    <row r="42">
      <c r="G42" s="8">
        <f>IF(A42="","",SUMIFS('Hareketler'!E:E,'Hareketler'!B:B,A42,'Hareketler'!D:D,"Giriş"))</f>
        <v/>
      </c>
      <c r="H42" s="8">
        <f>IF(A42="","",SUMIFS('Hareketler'!E:E,'Hareketler'!B:B,A42,'Hareketler'!D:D,"Çıkış"))</f>
        <v/>
      </c>
      <c r="I42" s="8">
        <f>IF(A42="","",F42+G42-H42+SUMIFS('Hareketler'!E:E,'Hareketler'!B:B,A42,'Hareketler'!D:D,"Sayım farkı"))</f>
        <v/>
      </c>
      <c r="J42" s="9">
        <f>IF(A42="","",IF(I42&lt;=0,"Tükendi",IF(I42&lt;=E42,"Sipariş ver",IF(AND(K42&lt;&gt;"",TODAY()-K42&gt;$N$2),"Hareketsiz",""))))</f>
        <v/>
      </c>
      <c r="K42" s="10">
        <f>IF(A42="","",IF(COUNTIF('Hareketler'!B:B,A42)=0,"",_xlfn.MAXIFS('Hareketler'!A:A,'Hareketler'!B:B,A42)))</f>
        <v/>
      </c>
      <c r="L42" s="11" t="n"/>
      <c r="M42" s="8">
        <f>IF(OR(A42="",L42=""),"",I42*L42)</f>
        <v/>
      </c>
    </row>
    <row r="43">
      <c r="G43" s="8">
        <f>IF(A43="","",SUMIFS('Hareketler'!E:E,'Hareketler'!B:B,A43,'Hareketler'!D:D,"Giriş"))</f>
        <v/>
      </c>
      <c r="H43" s="8">
        <f>IF(A43="","",SUMIFS('Hareketler'!E:E,'Hareketler'!B:B,A43,'Hareketler'!D:D,"Çıkış"))</f>
        <v/>
      </c>
      <c r="I43" s="8">
        <f>IF(A43="","",F43+G43-H43+SUMIFS('Hareketler'!E:E,'Hareketler'!B:B,A43,'Hareketler'!D:D,"Sayım farkı"))</f>
        <v/>
      </c>
      <c r="J43" s="9">
        <f>IF(A43="","",IF(I43&lt;=0,"Tükendi",IF(I43&lt;=E43,"Sipariş ver",IF(AND(K43&lt;&gt;"",TODAY()-K43&gt;$N$2),"Hareketsiz",""))))</f>
        <v/>
      </c>
      <c r="K43" s="10">
        <f>IF(A43="","",IF(COUNTIF('Hareketler'!B:B,A43)=0,"",_xlfn.MAXIFS('Hareketler'!A:A,'Hareketler'!B:B,A43)))</f>
        <v/>
      </c>
      <c r="L43" s="11" t="n"/>
      <c r="M43" s="8">
        <f>IF(OR(A43="",L43=""),"",I43*L43)</f>
        <v/>
      </c>
    </row>
    <row r="44">
      <c r="G44" s="8">
        <f>IF(A44="","",SUMIFS('Hareketler'!E:E,'Hareketler'!B:B,A44,'Hareketler'!D:D,"Giriş"))</f>
        <v/>
      </c>
      <c r="H44" s="8">
        <f>IF(A44="","",SUMIFS('Hareketler'!E:E,'Hareketler'!B:B,A44,'Hareketler'!D:D,"Çıkış"))</f>
        <v/>
      </c>
      <c r="I44" s="8">
        <f>IF(A44="","",F44+G44-H44+SUMIFS('Hareketler'!E:E,'Hareketler'!B:B,A44,'Hareketler'!D:D,"Sayım farkı"))</f>
        <v/>
      </c>
      <c r="J44" s="9">
        <f>IF(A44="","",IF(I44&lt;=0,"Tükendi",IF(I44&lt;=E44,"Sipariş ver",IF(AND(K44&lt;&gt;"",TODAY()-K44&gt;$N$2),"Hareketsiz",""))))</f>
        <v/>
      </c>
      <c r="K44" s="10">
        <f>IF(A44="","",IF(COUNTIF('Hareketler'!B:B,A44)=0,"",_xlfn.MAXIFS('Hareketler'!A:A,'Hareketler'!B:B,A44)))</f>
        <v/>
      </c>
      <c r="L44" s="11" t="n"/>
      <c r="M44" s="8">
        <f>IF(OR(A44="",L44=""),"",I44*L44)</f>
        <v/>
      </c>
    </row>
    <row r="45">
      <c r="G45" s="8">
        <f>IF(A45="","",SUMIFS('Hareketler'!E:E,'Hareketler'!B:B,A45,'Hareketler'!D:D,"Giriş"))</f>
        <v/>
      </c>
      <c r="H45" s="8">
        <f>IF(A45="","",SUMIFS('Hareketler'!E:E,'Hareketler'!B:B,A45,'Hareketler'!D:D,"Çıkış"))</f>
        <v/>
      </c>
      <c r="I45" s="8">
        <f>IF(A45="","",F45+G45-H45+SUMIFS('Hareketler'!E:E,'Hareketler'!B:B,A45,'Hareketler'!D:D,"Sayım farkı"))</f>
        <v/>
      </c>
      <c r="J45" s="9">
        <f>IF(A45="","",IF(I45&lt;=0,"Tükendi",IF(I45&lt;=E45,"Sipariş ver",IF(AND(K45&lt;&gt;"",TODAY()-K45&gt;$N$2),"Hareketsiz",""))))</f>
        <v/>
      </c>
      <c r="K45" s="10">
        <f>IF(A45="","",IF(COUNTIF('Hareketler'!B:B,A45)=0,"",_xlfn.MAXIFS('Hareketler'!A:A,'Hareketler'!B:B,A45)))</f>
        <v/>
      </c>
      <c r="L45" s="11" t="n"/>
      <c r="M45" s="8">
        <f>IF(OR(A45="",L45=""),"",I45*L45)</f>
        <v/>
      </c>
    </row>
    <row r="46">
      <c r="G46" s="8">
        <f>IF(A46="","",SUMIFS('Hareketler'!E:E,'Hareketler'!B:B,A46,'Hareketler'!D:D,"Giriş"))</f>
        <v/>
      </c>
      <c r="H46" s="8">
        <f>IF(A46="","",SUMIFS('Hareketler'!E:E,'Hareketler'!B:B,A46,'Hareketler'!D:D,"Çıkış"))</f>
        <v/>
      </c>
      <c r="I46" s="8">
        <f>IF(A46="","",F46+G46-H46+SUMIFS('Hareketler'!E:E,'Hareketler'!B:B,A46,'Hareketler'!D:D,"Sayım farkı"))</f>
        <v/>
      </c>
      <c r="J46" s="9">
        <f>IF(A46="","",IF(I46&lt;=0,"Tükendi",IF(I46&lt;=E46,"Sipariş ver",IF(AND(K46&lt;&gt;"",TODAY()-K46&gt;$N$2),"Hareketsiz",""))))</f>
        <v/>
      </c>
      <c r="K46" s="10">
        <f>IF(A46="","",IF(COUNTIF('Hareketler'!B:B,A46)=0,"",_xlfn.MAXIFS('Hareketler'!A:A,'Hareketler'!B:B,A46)))</f>
        <v/>
      </c>
      <c r="L46" s="11" t="n"/>
      <c r="M46" s="8">
        <f>IF(OR(A46="",L46=""),"",I46*L46)</f>
        <v/>
      </c>
    </row>
    <row r="47">
      <c r="G47" s="8">
        <f>IF(A47="","",SUMIFS('Hareketler'!E:E,'Hareketler'!B:B,A47,'Hareketler'!D:D,"Giriş"))</f>
        <v/>
      </c>
      <c r="H47" s="8">
        <f>IF(A47="","",SUMIFS('Hareketler'!E:E,'Hareketler'!B:B,A47,'Hareketler'!D:D,"Çıkış"))</f>
        <v/>
      </c>
      <c r="I47" s="8">
        <f>IF(A47="","",F47+G47-H47+SUMIFS('Hareketler'!E:E,'Hareketler'!B:B,A47,'Hareketler'!D:D,"Sayım farkı"))</f>
        <v/>
      </c>
      <c r="J47" s="9">
        <f>IF(A47="","",IF(I47&lt;=0,"Tükendi",IF(I47&lt;=E47,"Sipariş ver",IF(AND(K47&lt;&gt;"",TODAY()-K47&gt;$N$2),"Hareketsiz",""))))</f>
        <v/>
      </c>
      <c r="K47" s="10">
        <f>IF(A47="","",IF(COUNTIF('Hareketler'!B:B,A47)=0,"",_xlfn.MAXIFS('Hareketler'!A:A,'Hareketler'!B:B,A47)))</f>
        <v/>
      </c>
      <c r="L47" s="11" t="n"/>
      <c r="M47" s="8">
        <f>IF(OR(A47="",L47=""),"",I47*L47)</f>
        <v/>
      </c>
    </row>
    <row r="48">
      <c r="G48" s="8">
        <f>IF(A48="","",SUMIFS('Hareketler'!E:E,'Hareketler'!B:B,A48,'Hareketler'!D:D,"Giriş"))</f>
        <v/>
      </c>
      <c r="H48" s="8">
        <f>IF(A48="","",SUMIFS('Hareketler'!E:E,'Hareketler'!B:B,A48,'Hareketler'!D:D,"Çıkış"))</f>
        <v/>
      </c>
      <c r="I48" s="8">
        <f>IF(A48="","",F48+G48-H48+SUMIFS('Hareketler'!E:E,'Hareketler'!B:B,A48,'Hareketler'!D:D,"Sayım farkı"))</f>
        <v/>
      </c>
      <c r="J48" s="9">
        <f>IF(A48="","",IF(I48&lt;=0,"Tükendi",IF(I48&lt;=E48,"Sipariş ver",IF(AND(K48&lt;&gt;"",TODAY()-K48&gt;$N$2),"Hareketsiz",""))))</f>
        <v/>
      </c>
      <c r="K48" s="10">
        <f>IF(A48="","",IF(COUNTIF('Hareketler'!B:B,A48)=0,"",_xlfn.MAXIFS('Hareketler'!A:A,'Hareketler'!B:B,A48)))</f>
        <v/>
      </c>
      <c r="L48" s="11" t="n"/>
      <c r="M48" s="8">
        <f>IF(OR(A48="",L48=""),"",I48*L48)</f>
        <v/>
      </c>
    </row>
    <row r="49">
      <c r="G49" s="8">
        <f>IF(A49="","",SUMIFS('Hareketler'!E:E,'Hareketler'!B:B,A49,'Hareketler'!D:D,"Giriş"))</f>
        <v/>
      </c>
      <c r="H49" s="8">
        <f>IF(A49="","",SUMIFS('Hareketler'!E:E,'Hareketler'!B:B,A49,'Hareketler'!D:D,"Çıkış"))</f>
        <v/>
      </c>
      <c r="I49" s="8">
        <f>IF(A49="","",F49+G49-H49+SUMIFS('Hareketler'!E:E,'Hareketler'!B:B,A49,'Hareketler'!D:D,"Sayım farkı"))</f>
        <v/>
      </c>
      <c r="J49" s="9">
        <f>IF(A49="","",IF(I49&lt;=0,"Tükendi",IF(I49&lt;=E49,"Sipariş ver",IF(AND(K49&lt;&gt;"",TODAY()-K49&gt;$N$2),"Hareketsiz",""))))</f>
        <v/>
      </c>
      <c r="K49" s="10">
        <f>IF(A49="","",IF(COUNTIF('Hareketler'!B:B,A49)=0,"",_xlfn.MAXIFS('Hareketler'!A:A,'Hareketler'!B:B,A49)))</f>
        <v/>
      </c>
      <c r="L49" s="11" t="n"/>
      <c r="M49" s="8">
        <f>IF(OR(A49="",L49=""),"",I49*L49)</f>
        <v/>
      </c>
    </row>
    <row r="50">
      <c r="G50" s="8">
        <f>IF(A50="","",SUMIFS('Hareketler'!E:E,'Hareketler'!B:B,A50,'Hareketler'!D:D,"Giriş"))</f>
        <v/>
      </c>
      <c r="H50" s="8">
        <f>IF(A50="","",SUMIFS('Hareketler'!E:E,'Hareketler'!B:B,A50,'Hareketler'!D:D,"Çıkış"))</f>
        <v/>
      </c>
      <c r="I50" s="8">
        <f>IF(A50="","",F50+G50-H50+SUMIFS('Hareketler'!E:E,'Hareketler'!B:B,A50,'Hareketler'!D:D,"Sayım farkı"))</f>
        <v/>
      </c>
      <c r="J50" s="9">
        <f>IF(A50="","",IF(I50&lt;=0,"Tükendi",IF(I50&lt;=E50,"Sipariş ver",IF(AND(K50&lt;&gt;"",TODAY()-K50&gt;$N$2),"Hareketsiz",""))))</f>
        <v/>
      </c>
      <c r="K50" s="10">
        <f>IF(A50="","",IF(COUNTIF('Hareketler'!B:B,A50)=0,"",_xlfn.MAXIFS('Hareketler'!A:A,'Hareketler'!B:B,A50)))</f>
        <v/>
      </c>
      <c r="L50" s="11" t="n"/>
      <c r="M50" s="8">
        <f>IF(OR(A50="",L50=""),"",I50*L50)</f>
        <v/>
      </c>
    </row>
    <row r="51">
      <c r="G51" s="8">
        <f>IF(A51="","",SUMIFS('Hareketler'!E:E,'Hareketler'!B:B,A51,'Hareketler'!D:D,"Giriş"))</f>
        <v/>
      </c>
      <c r="H51" s="8">
        <f>IF(A51="","",SUMIFS('Hareketler'!E:E,'Hareketler'!B:B,A51,'Hareketler'!D:D,"Çıkış"))</f>
        <v/>
      </c>
      <c r="I51" s="8">
        <f>IF(A51="","",F51+G51-H51+SUMIFS('Hareketler'!E:E,'Hareketler'!B:B,A51,'Hareketler'!D:D,"Sayım farkı"))</f>
        <v/>
      </c>
      <c r="J51" s="9">
        <f>IF(A51="","",IF(I51&lt;=0,"Tükendi",IF(I51&lt;=E51,"Sipariş ver",IF(AND(K51&lt;&gt;"",TODAY()-K51&gt;$N$2),"Hareketsiz",""))))</f>
        <v/>
      </c>
      <c r="K51" s="10">
        <f>IF(A51="","",IF(COUNTIF('Hareketler'!B:B,A51)=0,"",_xlfn.MAXIFS('Hareketler'!A:A,'Hareketler'!B:B,A51)))</f>
        <v/>
      </c>
      <c r="L51" s="11" t="n"/>
      <c r="M51" s="8">
        <f>IF(OR(A51="",L51=""),"",I51*L51)</f>
        <v/>
      </c>
    </row>
    <row r="52">
      <c r="G52" s="8">
        <f>IF(A52="","",SUMIFS('Hareketler'!E:E,'Hareketler'!B:B,A52,'Hareketler'!D:D,"Giriş"))</f>
        <v/>
      </c>
      <c r="H52" s="8">
        <f>IF(A52="","",SUMIFS('Hareketler'!E:E,'Hareketler'!B:B,A52,'Hareketler'!D:D,"Çıkış"))</f>
        <v/>
      </c>
      <c r="I52" s="8">
        <f>IF(A52="","",F52+G52-H52+SUMIFS('Hareketler'!E:E,'Hareketler'!B:B,A52,'Hareketler'!D:D,"Sayım farkı"))</f>
        <v/>
      </c>
      <c r="J52" s="9">
        <f>IF(A52="","",IF(I52&lt;=0,"Tükendi",IF(I52&lt;=E52,"Sipariş ver",IF(AND(K52&lt;&gt;"",TODAY()-K52&gt;$N$2),"Hareketsiz",""))))</f>
        <v/>
      </c>
      <c r="K52" s="10">
        <f>IF(A52="","",IF(COUNTIF('Hareketler'!B:B,A52)=0,"",_xlfn.MAXIFS('Hareketler'!A:A,'Hareketler'!B:B,A52)))</f>
        <v/>
      </c>
      <c r="L52" s="11" t="n"/>
      <c r="M52" s="8">
        <f>IF(OR(A52="",L52=""),"",I52*L52)</f>
        <v/>
      </c>
    </row>
    <row r="53">
      <c r="G53" s="8">
        <f>IF(A53="","",SUMIFS('Hareketler'!E:E,'Hareketler'!B:B,A53,'Hareketler'!D:D,"Giriş"))</f>
        <v/>
      </c>
      <c r="H53" s="8">
        <f>IF(A53="","",SUMIFS('Hareketler'!E:E,'Hareketler'!B:B,A53,'Hareketler'!D:D,"Çıkış"))</f>
        <v/>
      </c>
      <c r="I53" s="8">
        <f>IF(A53="","",F53+G53-H53+SUMIFS('Hareketler'!E:E,'Hareketler'!B:B,A53,'Hareketler'!D:D,"Sayım farkı"))</f>
        <v/>
      </c>
      <c r="J53" s="9">
        <f>IF(A53="","",IF(I53&lt;=0,"Tükendi",IF(I53&lt;=E53,"Sipariş ver",IF(AND(K53&lt;&gt;"",TODAY()-K53&gt;$N$2),"Hareketsiz",""))))</f>
        <v/>
      </c>
      <c r="K53" s="10">
        <f>IF(A53="","",IF(COUNTIF('Hareketler'!B:B,A53)=0,"",_xlfn.MAXIFS('Hareketler'!A:A,'Hareketler'!B:B,A53)))</f>
        <v/>
      </c>
      <c r="L53" s="11" t="n"/>
      <c r="M53" s="8">
        <f>IF(OR(A53="",L53=""),"",I53*L53)</f>
        <v/>
      </c>
    </row>
    <row r="54">
      <c r="G54" s="8">
        <f>IF(A54="","",SUMIFS('Hareketler'!E:E,'Hareketler'!B:B,A54,'Hareketler'!D:D,"Giriş"))</f>
        <v/>
      </c>
      <c r="H54" s="8">
        <f>IF(A54="","",SUMIFS('Hareketler'!E:E,'Hareketler'!B:B,A54,'Hareketler'!D:D,"Çıkış"))</f>
        <v/>
      </c>
      <c r="I54" s="8">
        <f>IF(A54="","",F54+G54-H54+SUMIFS('Hareketler'!E:E,'Hareketler'!B:B,A54,'Hareketler'!D:D,"Sayım farkı"))</f>
        <v/>
      </c>
      <c r="J54" s="9">
        <f>IF(A54="","",IF(I54&lt;=0,"Tükendi",IF(I54&lt;=E54,"Sipariş ver",IF(AND(K54&lt;&gt;"",TODAY()-K54&gt;$N$2),"Hareketsiz",""))))</f>
        <v/>
      </c>
      <c r="K54" s="10">
        <f>IF(A54="","",IF(COUNTIF('Hareketler'!B:B,A54)=0,"",_xlfn.MAXIFS('Hareketler'!A:A,'Hareketler'!B:B,A54)))</f>
        <v/>
      </c>
      <c r="L54" s="11" t="n"/>
      <c r="M54" s="8">
        <f>IF(OR(A54="",L54=""),"",I54*L54)</f>
        <v/>
      </c>
    </row>
    <row r="55">
      <c r="G55" s="8">
        <f>IF(A55="","",SUMIFS('Hareketler'!E:E,'Hareketler'!B:B,A55,'Hareketler'!D:D,"Giriş"))</f>
        <v/>
      </c>
      <c r="H55" s="8">
        <f>IF(A55="","",SUMIFS('Hareketler'!E:E,'Hareketler'!B:B,A55,'Hareketler'!D:D,"Çıkış"))</f>
        <v/>
      </c>
      <c r="I55" s="8">
        <f>IF(A55="","",F55+G55-H55+SUMIFS('Hareketler'!E:E,'Hareketler'!B:B,A55,'Hareketler'!D:D,"Sayım farkı"))</f>
        <v/>
      </c>
      <c r="J55" s="9">
        <f>IF(A55="","",IF(I55&lt;=0,"Tükendi",IF(I55&lt;=E55,"Sipariş ver",IF(AND(K55&lt;&gt;"",TODAY()-K55&gt;$N$2),"Hareketsiz",""))))</f>
        <v/>
      </c>
      <c r="K55" s="10">
        <f>IF(A55="","",IF(COUNTIF('Hareketler'!B:B,A55)=0,"",_xlfn.MAXIFS('Hareketler'!A:A,'Hareketler'!B:B,A55)))</f>
        <v/>
      </c>
      <c r="L55" s="11" t="n"/>
      <c r="M55" s="8">
        <f>IF(OR(A55="",L55=""),"",I55*L55)</f>
        <v/>
      </c>
    </row>
    <row r="56">
      <c r="G56" s="8">
        <f>IF(A56="","",SUMIFS('Hareketler'!E:E,'Hareketler'!B:B,A56,'Hareketler'!D:D,"Giriş"))</f>
        <v/>
      </c>
      <c r="H56" s="8">
        <f>IF(A56="","",SUMIFS('Hareketler'!E:E,'Hareketler'!B:B,A56,'Hareketler'!D:D,"Çıkış"))</f>
        <v/>
      </c>
      <c r="I56" s="8">
        <f>IF(A56="","",F56+G56-H56+SUMIFS('Hareketler'!E:E,'Hareketler'!B:B,A56,'Hareketler'!D:D,"Sayım farkı"))</f>
        <v/>
      </c>
      <c r="J56" s="9">
        <f>IF(A56="","",IF(I56&lt;=0,"Tükendi",IF(I56&lt;=E56,"Sipariş ver",IF(AND(K56&lt;&gt;"",TODAY()-K56&gt;$N$2),"Hareketsiz",""))))</f>
        <v/>
      </c>
      <c r="K56" s="10">
        <f>IF(A56="","",IF(COUNTIF('Hareketler'!B:B,A56)=0,"",_xlfn.MAXIFS('Hareketler'!A:A,'Hareketler'!B:B,A56)))</f>
        <v/>
      </c>
      <c r="L56" s="11" t="n"/>
      <c r="M56" s="8">
        <f>IF(OR(A56="",L56=""),"",I56*L56)</f>
        <v/>
      </c>
    </row>
    <row r="57">
      <c r="G57" s="8">
        <f>IF(A57="","",SUMIFS('Hareketler'!E:E,'Hareketler'!B:B,A57,'Hareketler'!D:D,"Giriş"))</f>
        <v/>
      </c>
      <c r="H57" s="8">
        <f>IF(A57="","",SUMIFS('Hareketler'!E:E,'Hareketler'!B:B,A57,'Hareketler'!D:D,"Çıkış"))</f>
        <v/>
      </c>
      <c r="I57" s="8">
        <f>IF(A57="","",F57+G57-H57+SUMIFS('Hareketler'!E:E,'Hareketler'!B:B,A57,'Hareketler'!D:D,"Sayım farkı"))</f>
        <v/>
      </c>
      <c r="J57" s="9">
        <f>IF(A57="","",IF(I57&lt;=0,"Tükendi",IF(I57&lt;=E57,"Sipariş ver",IF(AND(K57&lt;&gt;"",TODAY()-K57&gt;$N$2),"Hareketsiz",""))))</f>
        <v/>
      </c>
      <c r="K57" s="10">
        <f>IF(A57="","",IF(COUNTIF('Hareketler'!B:B,A57)=0,"",_xlfn.MAXIFS('Hareketler'!A:A,'Hareketler'!B:B,A57)))</f>
        <v/>
      </c>
      <c r="L57" s="11" t="n"/>
      <c r="M57" s="8">
        <f>IF(OR(A57="",L57=""),"",I57*L57)</f>
        <v/>
      </c>
    </row>
    <row r="58">
      <c r="G58" s="8">
        <f>IF(A58="","",SUMIFS('Hareketler'!E:E,'Hareketler'!B:B,A58,'Hareketler'!D:D,"Giriş"))</f>
        <v/>
      </c>
      <c r="H58" s="8">
        <f>IF(A58="","",SUMIFS('Hareketler'!E:E,'Hareketler'!B:B,A58,'Hareketler'!D:D,"Çıkış"))</f>
        <v/>
      </c>
      <c r="I58" s="8">
        <f>IF(A58="","",F58+G58-H58+SUMIFS('Hareketler'!E:E,'Hareketler'!B:B,A58,'Hareketler'!D:D,"Sayım farkı"))</f>
        <v/>
      </c>
      <c r="J58" s="9">
        <f>IF(A58="","",IF(I58&lt;=0,"Tükendi",IF(I58&lt;=E58,"Sipariş ver",IF(AND(K58&lt;&gt;"",TODAY()-K58&gt;$N$2),"Hareketsiz",""))))</f>
        <v/>
      </c>
      <c r="K58" s="10">
        <f>IF(A58="","",IF(COUNTIF('Hareketler'!B:B,A58)=0,"",_xlfn.MAXIFS('Hareketler'!A:A,'Hareketler'!B:B,A58)))</f>
        <v/>
      </c>
      <c r="L58" s="11" t="n"/>
      <c r="M58" s="8">
        <f>IF(OR(A58="",L58=""),"",I58*L58)</f>
        <v/>
      </c>
    </row>
    <row r="59">
      <c r="G59" s="8">
        <f>IF(A59="","",SUMIFS('Hareketler'!E:E,'Hareketler'!B:B,A59,'Hareketler'!D:D,"Giriş"))</f>
        <v/>
      </c>
      <c r="H59" s="8">
        <f>IF(A59="","",SUMIFS('Hareketler'!E:E,'Hareketler'!B:B,A59,'Hareketler'!D:D,"Çıkış"))</f>
        <v/>
      </c>
      <c r="I59" s="8">
        <f>IF(A59="","",F59+G59-H59+SUMIFS('Hareketler'!E:E,'Hareketler'!B:B,A59,'Hareketler'!D:D,"Sayım farkı"))</f>
        <v/>
      </c>
      <c r="J59" s="9">
        <f>IF(A59="","",IF(I59&lt;=0,"Tükendi",IF(I59&lt;=E59,"Sipariş ver",IF(AND(K59&lt;&gt;"",TODAY()-K59&gt;$N$2),"Hareketsiz",""))))</f>
        <v/>
      </c>
      <c r="K59" s="10">
        <f>IF(A59="","",IF(COUNTIF('Hareketler'!B:B,A59)=0,"",_xlfn.MAXIFS('Hareketler'!A:A,'Hareketler'!B:B,A59)))</f>
        <v/>
      </c>
      <c r="L59" s="11" t="n"/>
      <c r="M59" s="8">
        <f>IF(OR(A59="",L59=""),"",I59*L59)</f>
        <v/>
      </c>
    </row>
    <row r="60">
      <c r="G60" s="8">
        <f>IF(A60="","",SUMIFS('Hareketler'!E:E,'Hareketler'!B:B,A60,'Hareketler'!D:D,"Giriş"))</f>
        <v/>
      </c>
      <c r="H60" s="8">
        <f>IF(A60="","",SUMIFS('Hareketler'!E:E,'Hareketler'!B:B,A60,'Hareketler'!D:D,"Çıkış"))</f>
        <v/>
      </c>
      <c r="I60" s="8">
        <f>IF(A60="","",F60+G60-H60+SUMIFS('Hareketler'!E:E,'Hareketler'!B:B,A60,'Hareketler'!D:D,"Sayım farkı"))</f>
        <v/>
      </c>
      <c r="J60" s="9">
        <f>IF(A60="","",IF(I60&lt;=0,"Tükendi",IF(I60&lt;=E60,"Sipariş ver",IF(AND(K60&lt;&gt;"",TODAY()-K60&gt;$N$2),"Hareketsiz",""))))</f>
        <v/>
      </c>
      <c r="K60" s="10">
        <f>IF(A60="","",IF(COUNTIF('Hareketler'!B:B,A60)=0,"",_xlfn.MAXIFS('Hareketler'!A:A,'Hareketler'!B:B,A60)))</f>
        <v/>
      </c>
      <c r="L60" s="11" t="n"/>
      <c r="M60" s="8">
        <f>IF(OR(A60="",L60=""),"",I60*L60)</f>
        <v/>
      </c>
    </row>
    <row r="61">
      <c r="G61" s="8">
        <f>IF(A61="","",SUMIFS('Hareketler'!E:E,'Hareketler'!B:B,A61,'Hareketler'!D:D,"Giriş"))</f>
        <v/>
      </c>
      <c r="H61" s="8">
        <f>IF(A61="","",SUMIFS('Hareketler'!E:E,'Hareketler'!B:B,A61,'Hareketler'!D:D,"Çıkış"))</f>
        <v/>
      </c>
      <c r="I61" s="8">
        <f>IF(A61="","",F61+G61-H61+SUMIFS('Hareketler'!E:E,'Hareketler'!B:B,A61,'Hareketler'!D:D,"Sayım farkı"))</f>
        <v/>
      </c>
      <c r="J61" s="9">
        <f>IF(A61="","",IF(I61&lt;=0,"Tükendi",IF(I61&lt;=E61,"Sipariş ver",IF(AND(K61&lt;&gt;"",TODAY()-K61&gt;$N$2),"Hareketsiz",""))))</f>
        <v/>
      </c>
      <c r="K61" s="10">
        <f>IF(A61="","",IF(COUNTIF('Hareketler'!B:B,A61)=0,"",_xlfn.MAXIFS('Hareketler'!A:A,'Hareketler'!B:B,A61)))</f>
        <v/>
      </c>
      <c r="L61" s="11" t="n"/>
      <c r="M61" s="8">
        <f>IF(OR(A61="",L61=""),"",I61*L61)</f>
        <v/>
      </c>
    </row>
    <row r="62">
      <c r="G62" s="8">
        <f>IF(A62="","",SUMIFS('Hareketler'!E:E,'Hareketler'!B:B,A62,'Hareketler'!D:D,"Giriş"))</f>
        <v/>
      </c>
      <c r="H62" s="8">
        <f>IF(A62="","",SUMIFS('Hareketler'!E:E,'Hareketler'!B:B,A62,'Hareketler'!D:D,"Çıkış"))</f>
        <v/>
      </c>
      <c r="I62" s="8">
        <f>IF(A62="","",F62+G62-H62+SUMIFS('Hareketler'!E:E,'Hareketler'!B:B,A62,'Hareketler'!D:D,"Sayım farkı"))</f>
        <v/>
      </c>
      <c r="J62" s="9">
        <f>IF(A62="","",IF(I62&lt;=0,"Tükendi",IF(I62&lt;=E62,"Sipariş ver",IF(AND(K62&lt;&gt;"",TODAY()-K62&gt;$N$2),"Hareketsiz",""))))</f>
        <v/>
      </c>
      <c r="K62" s="10">
        <f>IF(A62="","",IF(COUNTIF('Hareketler'!B:B,A62)=0,"",_xlfn.MAXIFS('Hareketler'!A:A,'Hareketler'!B:B,A62)))</f>
        <v/>
      </c>
      <c r="L62" s="11" t="n"/>
      <c r="M62" s="8">
        <f>IF(OR(A62="",L62=""),"",I62*L62)</f>
        <v/>
      </c>
    </row>
    <row r="63">
      <c r="G63" s="8">
        <f>IF(A63="","",SUMIFS('Hareketler'!E:E,'Hareketler'!B:B,A63,'Hareketler'!D:D,"Giriş"))</f>
        <v/>
      </c>
      <c r="H63" s="8">
        <f>IF(A63="","",SUMIFS('Hareketler'!E:E,'Hareketler'!B:B,A63,'Hareketler'!D:D,"Çıkış"))</f>
        <v/>
      </c>
      <c r="I63" s="8">
        <f>IF(A63="","",F63+G63-H63+SUMIFS('Hareketler'!E:E,'Hareketler'!B:B,A63,'Hareketler'!D:D,"Sayım farkı"))</f>
        <v/>
      </c>
      <c r="J63" s="9">
        <f>IF(A63="","",IF(I63&lt;=0,"Tükendi",IF(I63&lt;=E63,"Sipariş ver",IF(AND(K63&lt;&gt;"",TODAY()-K63&gt;$N$2),"Hareketsiz",""))))</f>
        <v/>
      </c>
      <c r="K63" s="10">
        <f>IF(A63="","",IF(COUNTIF('Hareketler'!B:B,A63)=0,"",_xlfn.MAXIFS('Hareketler'!A:A,'Hareketler'!B:B,A63)))</f>
        <v/>
      </c>
      <c r="L63" s="11" t="n"/>
      <c r="M63" s="8">
        <f>IF(OR(A63="",L63=""),"",I63*L63)</f>
        <v/>
      </c>
    </row>
    <row r="64">
      <c r="G64" s="8">
        <f>IF(A64="","",SUMIFS('Hareketler'!E:E,'Hareketler'!B:B,A64,'Hareketler'!D:D,"Giriş"))</f>
        <v/>
      </c>
      <c r="H64" s="8">
        <f>IF(A64="","",SUMIFS('Hareketler'!E:E,'Hareketler'!B:B,A64,'Hareketler'!D:D,"Çıkış"))</f>
        <v/>
      </c>
      <c r="I64" s="8">
        <f>IF(A64="","",F64+G64-H64+SUMIFS('Hareketler'!E:E,'Hareketler'!B:B,A64,'Hareketler'!D:D,"Sayım farkı"))</f>
        <v/>
      </c>
      <c r="J64" s="9">
        <f>IF(A64="","",IF(I64&lt;=0,"Tükendi",IF(I64&lt;=E64,"Sipariş ver",IF(AND(K64&lt;&gt;"",TODAY()-K64&gt;$N$2),"Hareketsiz",""))))</f>
        <v/>
      </c>
      <c r="K64" s="10">
        <f>IF(A64="","",IF(COUNTIF('Hareketler'!B:B,A64)=0,"",_xlfn.MAXIFS('Hareketler'!A:A,'Hareketler'!B:B,A64)))</f>
        <v/>
      </c>
      <c r="L64" s="11" t="n"/>
      <c r="M64" s="8">
        <f>IF(OR(A64="",L64=""),"",I64*L64)</f>
        <v/>
      </c>
    </row>
    <row r="65">
      <c r="G65" s="8">
        <f>IF(A65="","",SUMIFS('Hareketler'!E:E,'Hareketler'!B:B,A65,'Hareketler'!D:D,"Giriş"))</f>
        <v/>
      </c>
      <c r="H65" s="8">
        <f>IF(A65="","",SUMIFS('Hareketler'!E:E,'Hareketler'!B:B,A65,'Hareketler'!D:D,"Çıkış"))</f>
        <v/>
      </c>
      <c r="I65" s="8">
        <f>IF(A65="","",F65+G65-H65+SUMIFS('Hareketler'!E:E,'Hareketler'!B:B,A65,'Hareketler'!D:D,"Sayım farkı"))</f>
        <v/>
      </c>
      <c r="J65" s="9">
        <f>IF(A65="","",IF(I65&lt;=0,"Tükendi",IF(I65&lt;=E65,"Sipariş ver",IF(AND(K65&lt;&gt;"",TODAY()-K65&gt;$N$2),"Hareketsiz",""))))</f>
        <v/>
      </c>
      <c r="K65" s="10">
        <f>IF(A65="","",IF(COUNTIF('Hareketler'!B:B,A65)=0,"",_xlfn.MAXIFS('Hareketler'!A:A,'Hareketler'!B:B,A65)))</f>
        <v/>
      </c>
      <c r="L65" s="11" t="n"/>
      <c r="M65" s="8">
        <f>IF(OR(A65="",L65=""),"",I65*L65)</f>
        <v/>
      </c>
    </row>
    <row r="66">
      <c r="G66" s="8">
        <f>IF(A66="","",SUMIFS('Hareketler'!E:E,'Hareketler'!B:B,A66,'Hareketler'!D:D,"Giriş"))</f>
        <v/>
      </c>
      <c r="H66" s="8">
        <f>IF(A66="","",SUMIFS('Hareketler'!E:E,'Hareketler'!B:B,A66,'Hareketler'!D:D,"Çıkış"))</f>
        <v/>
      </c>
      <c r="I66" s="8">
        <f>IF(A66="","",F66+G66-H66+SUMIFS('Hareketler'!E:E,'Hareketler'!B:B,A66,'Hareketler'!D:D,"Sayım farkı"))</f>
        <v/>
      </c>
      <c r="J66" s="9">
        <f>IF(A66="","",IF(I66&lt;=0,"Tükendi",IF(I66&lt;=E66,"Sipariş ver",IF(AND(K66&lt;&gt;"",TODAY()-K66&gt;$N$2),"Hareketsiz",""))))</f>
        <v/>
      </c>
      <c r="K66" s="10">
        <f>IF(A66="","",IF(COUNTIF('Hareketler'!B:B,A66)=0,"",_xlfn.MAXIFS('Hareketler'!A:A,'Hareketler'!B:B,A66)))</f>
        <v/>
      </c>
      <c r="L66" s="11" t="n"/>
      <c r="M66" s="8">
        <f>IF(OR(A66="",L66=""),"",I66*L66)</f>
        <v/>
      </c>
    </row>
    <row r="67">
      <c r="G67" s="8">
        <f>IF(A67="","",SUMIFS('Hareketler'!E:E,'Hareketler'!B:B,A67,'Hareketler'!D:D,"Giriş"))</f>
        <v/>
      </c>
      <c r="H67" s="8">
        <f>IF(A67="","",SUMIFS('Hareketler'!E:E,'Hareketler'!B:B,A67,'Hareketler'!D:D,"Çıkış"))</f>
        <v/>
      </c>
      <c r="I67" s="8">
        <f>IF(A67="","",F67+G67-H67+SUMIFS('Hareketler'!E:E,'Hareketler'!B:B,A67,'Hareketler'!D:D,"Sayım farkı"))</f>
        <v/>
      </c>
      <c r="J67" s="9">
        <f>IF(A67="","",IF(I67&lt;=0,"Tükendi",IF(I67&lt;=E67,"Sipariş ver",IF(AND(K67&lt;&gt;"",TODAY()-K67&gt;$N$2),"Hareketsiz",""))))</f>
        <v/>
      </c>
      <c r="K67" s="10">
        <f>IF(A67="","",IF(COUNTIF('Hareketler'!B:B,A67)=0,"",_xlfn.MAXIFS('Hareketler'!A:A,'Hareketler'!B:B,A67)))</f>
        <v/>
      </c>
      <c r="L67" s="11" t="n"/>
      <c r="M67" s="8">
        <f>IF(OR(A67="",L67=""),"",I67*L67)</f>
        <v/>
      </c>
    </row>
    <row r="68">
      <c r="G68" s="8">
        <f>IF(A68="","",SUMIFS('Hareketler'!E:E,'Hareketler'!B:B,A68,'Hareketler'!D:D,"Giriş"))</f>
        <v/>
      </c>
      <c r="H68" s="8">
        <f>IF(A68="","",SUMIFS('Hareketler'!E:E,'Hareketler'!B:B,A68,'Hareketler'!D:D,"Çıkış"))</f>
        <v/>
      </c>
      <c r="I68" s="8">
        <f>IF(A68="","",F68+G68-H68+SUMIFS('Hareketler'!E:E,'Hareketler'!B:B,A68,'Hareketler'!D:D,"Sayım farkı"))</f>
        <v/>
      </c>
      <c r="J68" s="9">
        <f>IF(A68="","",IF(I68&lt;=0,"Tükendi",IF(I68&lt;=E68,"Sipariş ver",IF(AND(K68&lt;&gt;"",TODAY()-K68&gt;$N$2),"Hareketsiz",""))))</f>
        <v/>
      </c>
      <c r="K68" s="10">
        <f>IF(A68="","",IF(COUNTIF('Hareketler'!B:B,A68)=0,"",_xlfn.MAXIFS('Hareketler'!A:A,'Hareketler'!B:B,A68)))</f>
        <v/>
      </c>
      <c r="L68" s="11" t="n"/>
      <c r="M68" s="8">
        <f>IF(OR(A68="",L68=""),"",I68*L68)</f>
        <v/>
      </c>
    </row>
    <row r="69">
      <c r="G69" s="8">
        <f>IF(A69="","",SUMIFS('Hareketler'!E:E,'Hareketler'!B:B,A69,'Hareketler'!D:D,"Giriş"))</f>
        <v/>
      </c>
      <c r="H69" s="8">
        <f>IF(A69="","",SUMIFS('Hareketler'!E:E,'Hareketler'!B:B,A69,'Hareketler'!D:D,"Çıkış"))</f>
        <v/>
      </c>
      <c r="I69" s="8">
        <f>IF(A69="","",F69+G69-H69+SUMIFS('Hareketler'!E:E,'Hareketler'!B:B,A69,'Hareketler'!D:D,"Sayım farkı"))</f>
        <v/>
      </c>
      <c r="J69" s="9">
        <f>IF(A69="","",IF(I69&lt;=0,"Tükendi",IF(I69&lt;=E69,"Sipariş ver",IF(AND(K69&lt;&gt;"",TODAY()-K69&gt;$N$2),"Hareketsiz",""))))</f>
        <v/>
      </c>
      <c r="K69" s="10">
        <f>IF(A69="","",IF(COUNTIF('Hareketler'!B:B,A69)=0,"",_xlfn.MAXIFS('Hareketler'!A:A,'Hareketler'!B:B,A69)))</f>
        <v/>
      </c>
      <c r="L69" s="11" t="n"/>
      <c r="M69" s="8">
        <f>IF(OR(A69="",L69=""),"",I69*L69)</f>
        <v/>
      </c>
    </row>
    <row r="70">
      <c r="G70" s="8">
        <f>IF(A70="","",SUMIFS('Hareketler'!E:E,'Hareketler'!B:B,A70,'Hareketler'!D:D,"Giriş"))</f>
        <v/>
      </c>
      <c r="H70" s="8">
        <f>IF(A70="","",SUMIFS('Hareketler'!E:E,'Hareketler'!B:B,A70,'Hareketler'!D:D,"Çıkış"))</f>
        <v/>
      </c>
      <c r="I70" s="8">
        <f>IF(A70="","",F70+G70-H70+SUMIFS('Hareketler'!E:E,'Hareketler'!B:B,A70,'Hareketler'!D:D,"Sayım farkı"))</f>
        <v/>
      </c>
      <c r="J70" s="9">
        <f>IF(A70="","",IF(I70&lt;=0,"Tükendi",IF(I70&lt;=E70,"Sipariş ver",IF(AND(K70&lt;&gt;"",TODAY()-K70&gt;$N$2),"Hareketsiz",""))))</f>
        <v/>
      </c>
      <c r="K70" s="10">
        <f>IF(A70="","",IF(COUNTIF('Hareketler'!B:B,A70)=0,"",_xlfn.MAXIFS('Hareketler'!A:A,'Hareketler'!B:B,A70)))</f>
        <v/>
      </c>
      <c r="L70" s="11" t="n"/>
      <c r="M70" s="8">
        <f>IF(OR(A70="",L70=""),"",I70*L70)</f>
        <v/>
      </c>
    </row>
    <row r="71">
      <c r="G71" s="8">
        <f>IF(A71="","",SUMIFS('Hareketler'!E:E,'Hareketler'!B:B,A71,'Hareketler'!D:D,"Giriş"))</f>
        <v/>
      </c>
      <c r="H71" s="8">
        <f>IF(A71="","",SUMIFS('Hareketler'!E:E,'Hareketler'!B:B,A71,'Hareketler'!D:D,"Çıkış"))</f>
        <v/>
      </c>
      <c r="I71" s="8">
        <f>IF(A71="","",F71+G71-H71+SUMIFS('Hareketler'!E:E,'Hareketler'!B:B,A71,'Hareketler'!D:D,"Sayım farkı"))</f>
        <v/>
      </c>
      <c r="J71" s="9">
        <f>IF(A71="","",IF(I71&lt;=0,"Tükendi",IF(I71&lt;=E71,"Sipariş ver",IF(AND(K71&lt;&gt;"",TODAY()-K71&gt;$N$2),"Hareketsiz",""))))</f>
        <v/>
      </c>
      <c r="K71" s="10">
        <f>IF(A71="","",IF(COUNTIF('Hareketler'!B:B,A71)=0,"",_xlfn.MAXIFS('Hareketler'!A:A,'Hareketler'!B:B,A71)))</f>
        <v/>
      </c>
      <c r="L71" s="11" t="n"/>
      <c r="M71" s="8">
        <f>IF(OR(A71="",L71=""),"",I71*L71)</f>
        <v/>
      </c>
    </row>
    <row r="72">
      <c r="G72" s="8">
        <f>IF(A72="","",SUMIFS('Hareketler'!E:E,'Hareketler'!B:B,A72,'Hareketler'!D:D,"Giriş"))</f>
        <v/>
      </c>
      <c r="H72" s="8">
        <f>IF(A72="","",SUMIFS('Hareketler'!E:E,'Hareketler'!B:B,A72,'Hareketler'!D:D,"Çıkış"))</f>
        <v/>
      </c>
      <c r="I72" s="8">
        <f>IF(A72="","",F72+G72-H72+SUMIFS('Hareketler'!E:E,'Hareketler'!B:B,A72,'Hareketler'!D:D,"Sayım farkı"))</f>
        <v/>
      </c>
      <c r="J72" s="9">
        <f>IF(A72="","",IF(I72&lt;=0,"Tükendi",IF(I72&lt;=E72,"Sipariş ver",IF(AND(K72&lt;&gt;"",TODAY()-K72&gt;$N$2),"Hareketsiz",""))))</f>
        <v/>
      </c>
      <c r="K72" s="10">
        <f>IF(A72="","",IF(COUNTIF('Hareketler'!B:B,A72)=0,"",_xlfn.MAXIFS('Hareketler'!A:A,'Hareketler'!B:B,A72)))</f>
        <v/>
      </c>
      <c r="L72" s="11" t="n"/>
      <c r="M72" s="8">
        <f>IF(OR(A72="",L72=""),"",I72*L72)</f>
        <v/>
      </c>
    </row>
    <row r="73">
      <c r="G73" s="8">
        <f>IF(A73="","",SUMIFS('Hareketler'!E:E,'Hareketler'!B:B,A73,'Hareketler'!D:D,"Giriş"))</f>
        <v/>
      </c>
      <c r="H73" s="8">
        <f>IF(A73="","",SUMIFS('Hareketler'!E:E,'Hareketler'!B:B,A73,'Hareketler'!D:D,"Çıkış"))</f>
        <v/>
      </c>
      <c r="I73" s="8">
        <f>IF(A73="","",F73+G73-H73+SUMIFS('Hareketler'!E:E,'Hareketler'!B:B,A73,'Hareketler'!D:D,"Sayım farkı"))</f>
        <v/>
      </c>
      <c r="J73" s="9">
        <f>IF(A73="","",IF(I73&lt;=0,"Tükendi",IF(I73&lt;=E73,"Sipariş ver",IF(AND(K73&lt;&gt;"",TODAY()-K73&gt;$N$2),"Hareketsiz",""))))</f>
        <v/>
      </c>
      <c r="K73" s="10">
        <f>IF(A73="","",IF(COUNTIF('Hareketler'!B:B,A73)=0,"",_xlfn.MAXIFS('Hareketler'!A:A,'Hareketler'!B:B,A73)))</f>
        <v/>
      </c>
      <c r="L73" s="11" t="n"/>
      <c r="M73" s="8">
        <f>IF(OR(A73="",L73=""),"",I73*L73)</f>
        <v/>
      </c>
    </row>
    <row r="74">
      <c r="G74" s="8">
        <f>IF(A74="","",SUMIFS('Hareketler'!E:E,'Hareketler'!B:B,A74,'Hareketler'!D:D,"Giriş"))</f>
        <v/>
      </c>
      <c r="H74" s="8">
        <f>IF(A74="","",SUMIFS('Hareketler'!E:E,'Hareketler'!B:B,A74,'Hareketler'!D:D,"Çıkış"))</f>
        <v/>
      </c>
      <c r="I74" s="8">
        <f>IF(A74="","",F74+G74-H74+SUMIFS('Hareketler'!E:E,'Hareketler'!B:B,A74,'Hareketler'!D:D,"Sayım farkı"))</f>
        <v/>
      </c>
      <c r="J74" s="9">
        <f>IF(A74="","",IF(I74&lt;=0,"Tükendi",IF(I74&lt;=E74,"Sipariş ver",IF(AND(K74&lt;&gt;"",TODAY()-K74&gt;$N$2),"Hareketsiz",""))))</f>
        <v/>
      </c>
      <c r="K74" s="10">
        <f>IF(A74="","",IF(COUNTIF('Hareketler'!B:B,A74)=0,"",_xlfn.MAXIFS('Hareketler'!A:A,'Hareketler'!B:B,A74)))</f>
        <v/>
      </c>
      <c r="L74" s="11" t="n"/>
      <c r="M74" s="8">
        <f>IF(OR(A74="",L74=""),"",I74*L74)</f>
        <v/>
      </c>
    </row>
    <row r="75">
      <c r="G75" s="8">
        <f>IF(A75="","",SUMIFS('Hareketler'!E:E,'Hareketler'!B:B,A75,'Hareketler'!D:D,"Giriş"))</f>
        <v/>
      </c>
      <c r="H75" s="8">
        <f>IF(A75="","",SUMIFS('Hareketler'!E:E,'Hareketler'!B:B,A75,'Hareketler'!D:D,"Çıkış"))</f>
        <v/>
      </c>
      <c r="I75" s="8">
        <f>IF(A75="","",F75+G75-H75+SUMIFS('Hareketler'!E:E,'Hareketler'!B:B,A75,'Hareketler'!D:D,"Sayım farkı"))</f>
        <v/>
      </c>
      <c r="J75" s="9">
        <f>IF(A75="","",IF(I75&lt;=0,"Tükendi",IF(I75&lt;=E75,"Sipariş ver",IF(AND(K75&lt;&gt;"",TODAY()-K75&gt;$N$2),"Hareketsiz",""))))</f>
        <v/>
      </c>
      <c r="K75" s="10">
        <f>IF(A75="","",IF(COUNTIF('Hareketler'!B:B,A75)=0,"",_xlfn.MAXIFS('Hareketler'!A:A,'Hareketler'!B:B,A75)))</f>
        <v/>
      </c>
      <c r="L75" s="11" t="n"/>
      <c r="M75" s="8">
        <f>IF(OR(A75="",L75=""),"",I75*L75)</f>
        <v/>
      </c>
    </row>
    <row r="76">
      <c r="G76" s="8">
        <f>IF(A76="","",SUMIFS('Hareketler'!E:E,'Hareketler'!B:B,A76,'Hareketler'!D:D,"Giriş"))</f>
        <v/>
      </c>
      <c r="H76" s="8">
        <f>IF(A76="","",SUMIFS('Hareketler'!E:E,'Hareketler'!B:B,A76,'Hareketler'!D:D,"Çıkış"))</f>
        <v/>
      </c>
      <c r="I76" s="8">
        <f>IF(A76="","",F76+G76-H76+SUMIFS('Hareketler'!E:E,'Hareketler'!B:B,A76,'Hareketler'!D:D,"Sayım farkı"))</f>
        <v/>
      </c>
      <c r="J76" s="9">
        <f>IF(A76="","",IF(I76&lt;=0,"Tükendi",IF(I76&lt;=E76,"Sipariş ver",IF(AND(K76&lt;&gt;"",TODAY()-K76&gt;$N$2),"Hareketsiz",""))))</f>
        <v/>
      </c>
      <c r="K76" s="10">
        <f>IF(A76="","",IF(COUNTIF('Hareketler'!B:B,A76)=0,"",_xlfn.MAXIFS('Hareketler'!A:A,'Hareketler'!B:B,A76)))</f>
        <v/>
      </c>
      <c r="L76" s="11" t="n"/>
      <c r="M76" s="8">
        <f>IF(OR(A76="",L76=""),"",I76*L76)</f>
        <v/>
      </c>
    </row>
    <row r="77">
      <c r="G77" s="8">
        <f>IF(A77="","",SUMIFS('Hareketler'!E:E,'Hareketler'!B:B,A77,'Hareketler'!D:D,"Giriş"))</f>
        <v/>
      </c>
      <c r="H77" s="8">
        <f>IF(A77="","",SUMIFS('Hareketler'!E:E,'Hareketler'!B:B,A77,'Hareketler'!D:D,"Çıkış"))</f>
        <v/>
      </c>
      <c r="I77" s="8">
        <f>IF(A77="","",F77+G77-H77+SUMIFS('Hareketler'!E:E,'Hareketler'!B:B,A77,'Hareketler'!D:D,"Sayım farkı"))</f>
        <v/>
      </c>
      <c r="J77" s="9">
        <f>IF(A77="","",IF(I77&lt;=0,"Tükendi",IF(I77&lt;=E77,"Sipariş ver",IF(AND(K77&lt;&gt;"",TODAY()-K77&gt;$N$2),"Hareketsiz",""))))</f>
        <v/>
      </c>
      <c r="K77" s="10">
        <f>IF(A77="","",IF(COUNTIF('Hareketler'!B:B,A77)=0,"",_xlfn.MAXIFS('Hareketler'!A:A,'Hareketler'!B:B,A77)))</f>
        <v/>
      </c>
      <c r="L77" s="11" t="n"/>
      <c r="M77" s="8">
        <f>IF(OR(A77="",L77=""),"",I77*L77)</f>
        <v/>
      </c>
    </row>
    <row r="78">
      <c r="G78" s="8">
        <f>IF(A78="","",SUMIFS('Hareketler'!E:E,'Hareketler'!B:B,A78,'Hareketler'!D:D,"Giriş"))</f>
        <v/>
      </c>
      <c r="H78" s="8">
        <f>IF(A78="","",SUMIFS('Hareketler'!E:E,'Hareketler'!B:B,A78,'Hareketler'!D:D,"Çıkış"))</f>
        <v/>
      </c>
      <c r="I78" s="8">
        <f>IF(A78="","",F78+G78-H78+SUMIFS('Hareketler'!E:E,'Hareketler'!B:B,A78,'Hareketler'!D:D,"Sayım farkı"))</f>
        <v/>
      </c>
      <c r="J78" s="9">
        <f>IF(A78="","",IF(I78&lt;=0,"Tükendi",IF(I78&lt;=E78,"Sipariş ver",IF(AND(K78&lt;&gt;"",TODAY()-K78&gt;$N$2),"Hareketsiz",""))))</f>
        <v/>
      </c>
      <c r="K78" s="10">
        <f>IF(A78="","",IF(COUNTIF('Hareketler'!B:B,A78)=0,"",_xlfn.MAXIFS('Hareketler'!A:A,'Hareketler'!B:B,A78)))</f>
        <v/>
      </c>
      <c r="L78" s="11" t="n"/>
      <c r="M78" s="8">
        <f>IF(OR(A78="",L78=""),"",I78*L78)</f>
        <v/>
      </c>
    </row>
    <row r="79">
      <c r="G79" s="8">
        <f>IF(A79="","",SUMIFS('Hareketler'!E:E,'Hareketler'!B:B,A79,'Hareketler'!D:D,"Giriş"))</f>
        <v/>
      </c>
      <c r="H79" s="8">
        <f>IF(A79="","",SUMIFS('Hareketler'!E:E,'Hareketler'!B:B,A79,'Hareketler'!D:D,"Çıkış"))</f>
        <v/>
      </c>
      <c r="I79" s="8">
        <f>IF(A79="","",F79+G79-H79+SUMIFS('Hareketler'!E:E,'Hareketler'!B:B,A79,'Hareketler'!D:D,"Sayım farkı"))</f>
        <v/>
      </c>
      <c r="J79" s="9">
        <f>IF(A79="","",IF(I79&lt;=0,"Tükendi",IF(I79&lt;=E79,"Sipariş ver",IF(AND(K79&lt;&gt;"",TODAY()-K79&gt;$N$2),"Hareketsiz",""))))</f>
        <v/>
      </c>
      <c r="K79" s="10">
        <f>IF(A79="","",IF(COUNTIF('Hareketler'!B:B,A79)=0,"",_xlfn.MAXIFS('Hareketler'!A:A,'Hareketler'!B:B,A79)))</f>
        <v/>
      </c>
      <c r="L79" s="11" t="n"/>
      <c r="M79" s="8">
        <f>IF(OR(A79="",L79=""),"",I79*L79)</f>
        <v/>
      </c>
    </row>
    <row r="80">
      <c r="G80" s="8">
        <f>IF(A80="","",SUMIFS('Hareketler'!E:E,'Hareketler'!B:B,A80,'Hareketler'!D:D,"Giriş"))</f>
        <v/>
      </c>
      <c r="H80" s="8">
        <f>IF(A80="","",SUMIFS('Hareketler'!E:E,'Hareketler'!B:B,A80,'Hareketler'!D:D,"Çıkış"))</f>
        <v/>
      </c>
      <c r="I80" s="8">
        <f>IF(A80="","",F80+G80-H80+SUMIFS('Hareketler'!E:E,'Hareketler'!B:B,A80,'Hareketler'!D:D,"Sayım farkı"))</f>
        <v/>
      </c>
      <c r="J80" s="9">
        <f>IF(A80="","",IF(I80&lt;=0,"Tükendi",IF(I80&lt;=E80,"Sipariş ver",IF(AND(K80&lt;&gt;"",TODAY()-K80&gt;$N$2),"Hareketsiz",""))))</f>
        <v/>
      </c>
      <c r="K80" s="10">
        <f>IF(A80="","",IF(COUNTIF('Hareketler'!B:B,A80)=0,"",_xlfn.MAXIFS('Hareketler'!A:A,'Hareketler'!B:B,A80)))</f>
        <v/>
      </c>
      <c r="L80" s="11" t="n"/>
      <c r="M80" s="8">
        <f>IF(OR(A80="",L80=""),"",I80*L80)</f>
        <v/>
      </c>
    </row>
    <row r="81">
      <c r="G81" s="8">
        <f>IF(A81="","",SUMIFS('Hareketler'!E:E,'Hareketler'!B:B,A81,'Hareketler'!D:D,"Giriş"))</f>
        <v/>
      </c>
      <c r="H81" s="8">
        <f>IF(A81="","",SUMIFS('Hareketler'!E:E,'Hareketler'!B:B,A81,'Hareketler'!D:D,"Çıkış"))</f>
        <v/>
      </c>
      <c r="I81" s="8">
        <f>IF(A81="","",F81+G81-H81+SUMIFS('Hareketler'!E:E,'Hareketler'!B:B,A81,'Hareketler'!D:D,"Sayım farkı"))</f>
        <v/>
      </c>
      <c r="J81" s="9">
        <f>IF(A81="","",IF(I81&lt;=0,"Tükendi",IF(I81&lt;=E81,"Sipariş ver",IF(AND(K81&lt;&gt;"",TODAY()-K81&gt;$N$2),"Hareketsiz",""))))</f>
        <v/>
      </c>
      <c r="K81" s="10">
        <f>IF(A81="","",IF(COUNTIF('Hareketler'!B:B,A81)=0,"",_xlfn.MAXIFS('Hareketler'!A:A,'Hareketler'!B:B,A81)))</f>
        <v/>
      </c>
      <c r="L81" s="11" t="n"/>
      <c r="M81" s="8">
        <f>IF(OR(A81="",L81=""),"",I81*L81)</f>
        <v/>
      </c>
    </row>
    <row r="82">
      <c r="G82" s="8">
        <f>IF(A82="","",SUMIFS('Hareketler'!E:E,'Hareketler'!B:B,A82,'Hareketler'!D:D,"Giriş"))</f>
        <v/>
      </c>
      <c r="H82" s="8">
        <f>IF(A82="","",SUMIFS('Hareketler'!E:E,'Hareketler'!B:B,A82,'Hareketler'!D:D,"Çıkış"))</f>
        <v/>
      </c>
      <c r="I82" s="8">
        <f>IF(A82="","",F82+G82-H82+SUMIFS('Hareketler'!E:E,'Hareketler'!B:B,A82,'Hareketler'!D:D,"Sayım farkı"))</f>
        <v/>
      </c>
      <c r="J82" s="9">
        <f>IF(A82="","",IF(I82&lt;=0,"Tükendi",IF(I82&lt;=E82,"Sipariş ver",IF(AND(K82&lt;&gt;"",TODAY()-K82&gt;$N$2),"Hareketsiz",""))))</f>
        <v/>
      </c>
      <c r="K82" s="10">
        <f>IF(A82="","",IF(COUNTIF('Hareketler'!B:B,A82)=0,"",_xlfn.MAXIFS('Hareketler'!A:A,'Hareketler'!B:B,A82)))</f>
        <v/>
      </c>
      <c r="L82" s="11" t="n"/>
      <c r="M82" s="8">
        <f>IF(OR(A82="",L82=""),"",I82*L82)</f>
        <v/>
      </c>
    </row>
    <row r="83">
      <c r="G83" s="8">
        <f>IF(A83="","",SUMIFS('Hareketler'!E:E,'Hareketler'!B:B,A83,'Hareketler'!D:D,"Giriş"))</f>
        <v/>
      </c>
      <c r="H83" s="8">
        <f>IF(A83="","",SUMIFS('Hareketler'!E:E,'Hareketler'!B:B,A83,'Hareketler'!D:D,"Çıkış"))</f>
        <v/>
      </c>
      <c r="I83" s="8">
        <f>IF(A83="","",F83+G83-H83+SUMIFS('Hareketler'!E:E,'Hareketler'!B:B,A83,'Hareketler'!D:D,"Sayım farkı"))</f>
        <v/>
      </c>
      <c r="J83" s="9">
        <f>IF(A83="","",IF(I83&lt;=0,"Tükendi",IF(I83&lt;=E83,"Sipariş ver",IF(AND(K83&lt;&gt;"",TODAY()-K83&gt;$N$2),"Hareketsiz",""))))</f>
        <v/>
      </c>
      <c r="K83" s="10">
        <f>IF(A83="","",IF(COUNTIF('Hareketler'!B:B,A83)=0,"",_xlfn.MAXIFS('Hareketler'!A:A,'Hareketler'!B:B,A83)))</f>
        <v/>
      </c>
      <c r="L83" s="11" t="n"/>
      <c r="M83" s="8">
        <f>IF(OR(A83="",L83=""),"",I83*L83)</f>
        <v/>
      </c>
    </row>
    <row r="84">
      <c r="G84" s="8">
        <f>IF(A84="","",SUMIFS('Hareketler'!E:E,'Hareketler'!B:B,A84,'Hareketler'!D:D,"Giriş"))</f>
        <v/>
      </c>
      <c r="H84" s="8">
        <f>IF(A84="","",SUMIFS('Hareketler'!E:E,'Hareketler'!B:B,A84,'Hareketler'!D:D,"Çıkış"))</f>
        <v/>
      </c>
      <c r="I84" s="8">
        <f>IF(A84="","",F84+G84-H84+SUMIFS('Hareketler'!E:E,'Hareketler'!B:B,A84,'Hareketler'!D:D,"Sayım farkı"))</f>
        <v/>
      </c>
      <c r="J84" s="9">
        <f>IF(A84="","",IF(I84&lt;=0,"Tükendi",IF(I84&lt;=E84,"Sipariş ver",IF(AND(K84&lt;&gt;"",TODAY()-K84&gt;$N$2),"Hareketsiz",""))))</f>
        <v/>
      </c>
      <c r="K84" s="10">
        <f>IF(A84="","",IF(COUNTIF('Hareketler'!B:B,A84)=0,"",_xlfn.MAXIFS('Hareketler'!A:A,'Hareketler'!B:B,A84)))</f>
        <v/>
      </c>
      <c r="L84" s="11" t="n"/>
      <c r="M84" s="8">
        <f>IF(OR(A84="",L84=""),"",I84*L84)</f>
        <v/>
      </c>
    </row>
    <row r="85">
      <c r="G85" s="8">
        <f>IF(A85="","",SUMIFS('Hareketler'!E:E,'Hareketler'!B:B,A85,'Hareketler'!D:D,"Giriş"))</f>
        <v/>
      </c>
      <c r="H85" s="8">
        <f>IF(A85="","",SUMIFS('Hareketler'!E:E,'Hareketler'!B:B,A85,'Hareketler'!D:D,"Çıkış"))</f>
        <v/>
      </c>
      <c r="I85" s="8">
        <f>IF(A85="","",F85+G85-H85+SUMIFS('Hareketler'!E:E,'Hareketler'!B:B,A85,'Hareketler'!D:D,"Sayım farkı"))</f>
        <v/>
      </c>
      <c r="J85" s="9">
        <f>IF(A85="","",IF(I85&lt;=0,"Tükendi",IF(I85&lt;=E85,"Sipariş ver",IF(AND(K85&lt;&gt;"",TODAY()-K85&gt;$N$2),"Hareketsiz",""))))</f>
        <v/>
      </c>
      <c r="K85" s="10">
        <f>IF(A85="","",IF(COUNTIF('Hareketler'!B:B,A85)=0,"",_xlfn.MAXIFS('Hareketler'!A:A,'Hareketler'!B:B,A85)))</f>
        <v/>
      </c>
      <c r="L85" s="11" t="n"/>
      <c r="M85" s="8">
        <f>IF(OR(A85="",L85=""),"",I85*L85)</f>
        <v/>
      </c>
    </row>
    <row r="86">
      <c r="G86" s="8">
        <f>IF(A86="","",SUMIFS('Hareketler'!E:E,'Hareketler'!B:B,A86,'Hareketler'!D:D,"Giriş"))</f>
        <v/>
      </c>
      <c r="H86" s="8">
        <f>IF(A86="","",SUMIFS('Hareketler'!E:E,'Hareketler'!B:B,A86,'Hareketler'!D:D,"Çıkış"))</f>
        <v/>
      </c>
      <c r="I86" s="8">
        <f>IF(A86="","",F86+G86-H86+SUMIFS('Hareketler'!E:E,'Hareketler'!B:B,A86,'Hareketler'!D:D,"Sayım farkı"))</f>
        <v/>
      </c>
      <c r="J86" s="9">
        <f>IF(A86="","",IF(I86&lt;=0,"Tükendi",IF(I86&lt;=E86,"Sipariş ver",IF(AND(K86&lt;&gt;"",TODAY()-K86&gt;$N$2),"Hareketsiz",""))))</f>
        <v/>
      </c>
      <c r="K86" s="10">
        <f>IF(A86="","",IF(COUNTIF('Hareketler'!B:B,A86)=0,"",_xlfn.MAXIFS('Hareketler'!A:A,'Hareketler'!B:B,A86)))</f>
        <v/>
      </c>
      <c r="L86" s="11" t="n"/>
      <c r="M86" s="8">
        <f>IF(OR(A86="",L86=""),"",I86*L86)</f>
        <v/>
      </c>
    </row>
    <row r="87">
      <c r="G87" s="8">
        <f>IF(A87="","",SUMIFS('Hareketler'!E:E,'Hareketler'!B:B,A87,'Hareketler'!D:D,"Giriş"))</f>
        <v/>
      </c>
      <c r="H87" s="8">
        <f>IF(A87="","",SUMIFS('Hareketler'!E:E,'Hareketler'!B:B,A87,'Hareketler'!D:D,"Çıkış"))</f>
        <v/>
      </c>
      <c r="I87" s="8">
        <f>IF(A87="","",F87+G87-H87+SUMIFS('Hareketler'!E:E,'Hareketler'!B:B,A87,'Hareketler'!D:D,"Sayım farkı"))</f>
        <v/>
      </c>
      <c r="J87" s="9">
        <f>IF(A87="","",IF(I87&lt;=0,"Tükendi",IF(I87&lt;=E87,"Sipariş ver",IF(AND(K87&lt;&gt;"",TODAY()-K87&gt;$N$2),"Hareketsiz",""))))</f>
        <v/>
      </c>
      <c r="K87" s="10">
        <f>IF(A87="","",IF(COUNTIF('Hareketler'!B:B,A87)=0,"",_xlfn.MAXIFS('Hareketler'!A:A,'Hareketler'!B:B,A87)))</f>
        <v/>
      </c>
      <c r="L87" s="11" t="n"/>
      <c r="M87" s="8">
        <f>IF(OR(A87="",L87=""),"",I87*L87)</f>
        <v/>
      </c>
    </row>
    <row r="88">
      <c r="G88" s="8">
        <f>IF(A88="","",SUMIFS('Hareketler'!E:E,'Hareketler'!B:B,A88,'Hareketler'!D:D,"Giriş"))</f>
        <v/>
      </c>
      <c r="H88" s="8">
        <f>IF(A88="","",SUMIFS('Hareketler'!E:E,'Hareketler'!B:B,A88,'Hareketler'!D:D,"Çıkış"))</f>
        <v/>
      </c>
      <c r="I88" s="8">
        <f>IF(A88="","",F88+G88-H88+SUMIFS('Hareketler'!E:E,'Hareketler'!B:B,A88,'Hareketler'!D:D,"Sayım farkı"))</f>
        <v/>
      </c>
      <c r="J88" s="9">
        <f>IF(A88="","",IF(I88&lt;=0,"Tükendi",IF(I88&lt;=E88,"Sipariş ver",IF(AND(K88&lt;&gt;"",TODAY()-K88&gt;$N$2),"Hareketsiz",""))))</f>
        <v/>
      </c>
      <c r="K88" s="10">
        <f>IF(A88="","",IF(COUNTIF('Hareketler'!B:B,A88)=0,"",_xlfn.MAXIFS('Hareketler'!A:A,'Hareketler'!B:B,A88)))</f>
        <v/>
      </c>
      <c r="L88" s="11" t="n"/>
      <c r="M88" s="8">
        <f>IF(OR(A88="",L88=""),"",I88*L88)</f>
        <v/>
      </c>
    </row>
    <row r="89">
      <c r="G89" s="8">
        <f>IF(A89="","",SUMIFS('Hareketler'!E:E,'Hareketler'!B:B,A89,'Hareketler'!D:D,"Giriş"))</f>
        <v/>
      </c>
      <c r="H89" s="8">
        <f>IF(A89="","",SUMIFS('Hareketler'!E:E,'Hareketler'!B:B,A89,'Hareketler'!D:D,"Çıkış"))</f>
        <v/>
      </c>
      <c r="I89" s="8">
        <f>IF(A89="","",F89+G89-H89+SUMIFS('Hareketler'!E:E,'Hareketler'!B:B,A89,'Hareketler'!D:D,"Sayım farkı"))</f>
        <v/>
      </c>
      <c r="J89" s="9">
        <f>IF(A89="","",IF(I89&lt;=0,"Tükendi",IF(I89&lt;=E89,"Sipariş ver",IF(AND(K89&lt;&gt;"",TODAY()-K89&gt;$N$2),"Hareketsiz",""))))</f>
        <v/>
      </c>
      <c r="K89" s="10">
        <f>IF(A89="","",IF(COUNTIF('Hareketler'!B:B,A89)=0,"",_xlfn.MAXIFS('Hareketler'!A:A,'Hareketler'!B:B,A89)))</f>
        <v/>
      </c>
      <c r="L89" s="11" t="n"/>
      <c r="M89" s="8">
        <f>IF(OR(A89="",L89=""),"",I89*L89)</f>
        <v/>
      </c>
    </row>
    <row r="90">
      <c r="G90" s="8">
        <f>IF(A90="","",SUMIFS('Hareketler'!E:E,'Hareketler'!B:B,A90,'Hareketler'!D:D,"Giriş"))</f>
        <v/>
      </c>
      <c r="H90" s="8">
        <f>IF(A90="","",SUMIFS('Hareketler'!E:E,'Hareketler'!B:B,A90,'Hareketler'!D:D,"Çıkış"))</f>
        <v/>
      </c>
      <c r="I90" s="8">
        <f>IF(A90="","",F90+G90-H90+SUMIFS('Hareketler'!E:E,'Hareketler'!B:B,A90,'Hareketler'!D:D,"Sayım farkı"))</f>
        <v/>
      </c>
      <c r="J90" s="9">
        <f>IF(A90="","",IF(I90&lt;=0,"Tükendi",IF(I90&lt;=E90,"Sipariş ver",IF(AND(K90&lt;&gt;"",TODAY()-K90&gt;$N$2),"Hareketsiz",""))))</f>
        <v/>
      </c>
      <c r="K90" s="10">
        <f>IF(A90="","",IF(COUNTIF('Hareketler'!B:B,A90)=0,"",_xlfn.MAXIFS('Hareketler'!A:A,'Hareketler'!B:B,A90)))</f>
        <v/>
      </c>
      <c r="L90" s="11" t="n"/>
      <c r="M90" s="8">
        <f>IF(OR(A90="",L90=""),"",I90*L90)</f>
        <v/>
      </c>
    </row>
    <row r="91">
      <c r="G91" s="8">
        <f>IF(A91="","",SUMIFS('Hareketler'!E:E,'Hareketler'!B:B,A91,'Hareketler'!D:D,"Giriş"))</f>
        <v/>
      </c>
      <c r="H91" s="8">
        <f>IF(A91="","",SUMIFS('Hareketler'!E:E,'Hareketler'!B:B,A91,'Hareketler'!D:D,"Çıkış"))</f>
        <v/>
      </c>
      <c r="I91" s="8">
        <f>IF(A91="","",F91+G91-H91+SUMIFS('Hareketler'!E:E,'Hareketler'!B:B,A91,'Hareketler'!D:D,"Sayım farkı"))</f>
        <v/>
      </c>
      <c r="J91" s="9">
        <f>IF(A91="","",IF(I91&lt;=0,"Tükendi",IF(I91&lt;=E91,"Sipariş ver",IF(AND(K91&lt;&gt;"",TODAY()-K91&gt;$N$2),"Hareketsiz",""))))</f>
        <v/>
      </c>
      <c r="K91" s="10">
        <f>IF(A91="","",IF(COUNTIF('Hareketler'!B:B,A91)=0,"",_xlfn.MAXIFS('Hareketler'!A:A,'Hareketler'!B:B,A91)))</f>
        <v/>
      </c>
      <c r="L91" s="11" t="n"/>
      <c r="M91" s="8">
        <f>IF(OR(A91="",L91=""),"",I91*L91)</f>
        <v/>
      </c>
    </row>
    <row r="92">
      <c r="G92" s="8">
        <f>IF(A92="","",SUMIFS('Hareketler'!E:E,'Hareketler'!B:B,A92,'Hareketler'!D:D,"Giriş"))</f>
        <v/>
      </c>
      <c r="H92" s="8">
        <f>IF(A92="","",SUMIFS('Hareketler'!E:E,'Hareketler'!B:B,A92,'Hareketler'!D:D,"Çıkış"))</f>
        <v/>
      </c>
      <c r="I92" s="8">
        <f>IF(A92="","",F92+G92-H92+SUMIFS('Hareketler'!E:E,'Hareketler'!B:B,A92,'Hareketler'!D:D,"Sayım farkı"))</f>
        <v/>
      </c>
      <c r="J92" s="9">
        <f>IF(A92="","",IF(I92&lt;=0,"Tükendi",IF(I92&lt;=E92,"Sipariş ver",IF(AND(K92&lt;&gt;"",TODAY()-K92&gt;$N$2),"Hareketsiz",""))))</f>
        <v/>
      </c>
      <c r="K92" s="10">
        <f>IF(A92="","",IF(COUNTIF('Hareketler'!B:B,A92)=0,"",_xlfn.MAXIFS('Hareketler'!A:A,'Hareketler'!B:B,A92)))</f>
        <v/>
      </c>
      <c r="L92" s="11" t="n"/>
      <c r="M92" s="8">
        <f>IF(OR(A92="",L92=""),"",I92*L92)</f>
        <v/>
      </c>
    </row>
    <row r="93">
      <c r="G93" s="8">
        <f>IF(A93="","",SUMIFS('Hareketler'!E:E,'Hareketler'!B:B,A93,'Hareketler'!D:D,"Giriş"))</f>
        <v/>
      </c>
      <c r="H93" s="8">
        <f>IF(A93="","",SUMIFS('Hareketler'!E:E,'Hareketler'!B:B,A93,'Hareketler'!D:D,"Çıkış"))</f>
        <v/>
      </c>
      <c r="I93" s="8">
        <f>IF(A93="","",F93+G93-H93+SUMIFS('Hareketler'!E:E,'Hareketler'!B:B,A93,'Hareketler'!D:D,"Sayım farkı"))</f>
        <v/>
      </c>
      <c r="J93" s="9">
        <f>IF(A93="","",IF(I93&lt;=0,"Tükendi",IF(I93&lt;=E93,"Sipariş ver",IF(AND(K93&lt;&gt;"",TODAY()-K93&gt;$N$2),"Hareketsiz",""))))</f>
        <v/>
      </c>
      <c r="K93" s="10">
        <f>IF(A93="","",IF(COUNTIF('Hareketler'!B:B,A93)=0,"",_xlfn.MAXIFS('Hareketler'!A:A,'Hareketler'!B:B,A93)))</f>
        <v/>
      </c>
      <c r="L93" s="11" t="n"/>
      <c r="M93" s="8">
        <f>IF(OR(A93="",L93=""),"",I93*L93)</f>
        <v/>
      </c>
    </row>
    <row r="94">
      <c r="G94" s="8">
        <f>IF(A94="","",SUMIFS('Hareketler'!E:E,'Hareketler'!B:B,A94,'Hareketler'!D:D,"Giriş"))</f>
        <v/>
      </c>
      <c r="H94" s="8">
        <f>IF(A94="","",SUMIFS('Hareketler'!E:E,'Hareketler'!B:B,A94,'Hareketler'!D:D,"Çıkış"))</f>
        <v/>
      </c>
      <c r="I94" s="8">
        <f>IF(A94="","",F94+G94-H94+SUMIFS('Hareketler'!E:E,'Hareketler'!B:B,A94,'Hareketler'!D:D,"Sayım farkı"))</f>
        <v/>
      </c>
      <c r="J94" s="9">
        <f>IF(A94="","",IF(I94&lt;=0,"Tükendi",IF(I94&lt;=E94,"Sipariş ver",IF(AND(K94&lt;&gt;"",TODAY()-K94&gt;$N$2),"Hareketsiz",""))))</f>
        <v/>
      </c>
      <c r="K94" s="10">
        <f>IF(A94="","",IF(COUNTIF('Hareketler'!B:B,A94)=0,"",_xlfn.MAXIFS('Hareketler'!A:A,'Hareketler'!B:B,A94)))</f>
        <v/>
      </c>
      <c r="L94" s="11" t="n"/>
      <c r="M94" s="8">
        <f>IF(OR(A94="",L94=""),"",I94*L94)</f>
        <v/>
      </c>
    </row>
    <row r="95">
      <c r="G95" s="8">
        <f>IF(A95="","",SUMIFS('Hareketler'!E:E,'Hareketler'!B:B,A95,'Hareketler'!D:D,"Giriş"))</f>
        <v/>
      </c>
      <c r="H95" s="8">
        <f>IF(A95="","",SUMIFS('Hareketler'!E:E,'Hareketler'!B:B,A95,'Hareketler'!D:D,"Çıkış"))</f>
        <v/>
      </c>
      <c r="I95" s="8">
        <f>IF(A95="","",F95+G95-H95+SUMIFS('Hareketler'!E:E,'Hareketler'!B:B,A95,'Hareketler'!D:D,"Sayım farkı"))</f>
        <v/>
      </c>
      <c r="J95" s="9">
        <f>IF(A95="","",IF(I95&lt;=0,"Tükendi",IF(I95&lt;=E95,"Sipariş ver",IF(AND(K95&lt;&gt;"",TODAY()-K95&gt;$N$2),"Hareketsiz",""))))</f>
        <v/>
      </c>
      <c r="K95" s="10">
        <f>IF(A95="","",IF(COUNTIF('Hareketler'!B:B,A95)=0,"",_xlfn.MAXIFS('Hareketler'!A:A,'Hareketler'!B:B,A95)))</f>
        <v/>
      </c>
      <c r="L95" s="11" t="n"/>
      <c r="M95" s="8">
        <f>IF(OR(A95="",L95=""),"",I95*L95)</f>
        <v/>
      </c>
    </row>
    <row r="96">
      <c r="G96" s="8">
        <f>IF(A96="","",SUMIFS('Hareketler'!E:E,'Hareketler'!B:B,A96,'Hareketler'!D:D,"Giriş"))</f>
        <v/>
      </c>
      <c r="H96" s="8">
        <f>IF(A96="","",SUMIFS('Hareketler'!E:E,'Hareketler'!B:B,A96,'Hareketler'!D:D,"Çıkış"))</f>
        <v/>
      </c>
      <c r="I96" s="8">
        <f>IF(A96="","",F96+G96-H96+SUMIFS('Hareketler'!E:E,'Hareketler'!B:B,A96,'Hareketler'!D:D,"Sayım farkı"))</f>
        <v/>
      </c>
      <c r="J96" s="9">
        <f>IF(A96="","",IF(I96&lt;=0,"Tükendi",IF(I96&lt;=E96,"Sipariş ver",IF(AND(K96&lt;&gt;"",TODAY()-K96&gt;$N$2),"Hareketsiz",""))))</f>
        <v/>
      </c>
      <c r="K96" s="10">
        <f>IF(A96="","",IF(COUNTIF('Hareketler'!B:B,A96)=0,"",_xlfn.MAXIFS('Hareketler'!A:A,'Hareketler'!B:B,A96)))</f>
        <v/>
      </c>
      <c r="L96" s="11" t="n"/>
      <c r="M96" s="8">
        <f>IF(OR(A96="",L96=""),"",I96*L96)</f>
        <v/>
      </c>
    </row>
    <row r="97">
      <c r="G97" s="8">
        <f>IF(A97="","",SUMIFS('Hareketler'!E:E,'Hareketler'!B:B,A97,'Hareketler'!D:D,"Giriş"))</f>
        <v/>
      </c>
      <c r="H97" s="8">
        <f>IF(A97="","",SUMIFS('Hareketler'!E:E,'Hareketler'!B:B,A97,'Hareketler'!D:D,"Çıkış"))</f>
        <v/>
      </c>
      <c r="I97" s="8">
        <f>IF(A97="","",F97+G97-H97+SUMIFS('Hareketler'!E:E,'Hareketler'!B:B,A97,'Hareketler'!D:D,"Sayım farkı"))</f>
        <v/>
      </c>
      <c r="J97" s="9">
        <f>IF(A97="","",IF(I97&lt;=0,"Tükendi",IF(I97&lt;=E97,"Sipariş ver",IF(AND(K97&lt;&gt;"",TODAY()-K97&gt;$N$2),"Hareketsiz",""))))</f>
        <v/>
      </c>
      <c r="K97" s="10">
        <f>IF(A97="","",IF(COUNTIF('Hareketler'!B:B,A97)=0,"",_xlfn.MAXIFS('Hareketler'!A:A,'Hareketler'!B:B,A97)))</f>
        <v/>
      </c>
      <c r="L97" s="11" t="n"/>
      <c r="M97" s="8">
        <f>IF(OR(A97="",L97=""),"",I97*L97)</f>
        <v/>
      </c>
    </row>
    <row r="98">
      <c r="G98" s="8">
        <f>IF(A98="","",SUMIFS('Hareketler'!E:E,'Hareketler'!B:B,A98,'Hareketler'!D:D,"Giriş"))</f>
        <v/>
      </c>
      <c r="H98" s="8">
        <f>IF(A98="","",SUMIFS('Hareketler'!E:E,'Hareketler'!B:B,A98,'Hareketler'!D:D,"Çıkış"))</f>
        <v/>
      </c>
      <c r="I98" s="8">
        <f>IF(A98="","",F98+G98-H98+SUMIFS('Hareketler'!E:E,'Hareketler'!B:B,A98,'Hareketler'!D:D,"Sayım farkı"))</f>
        <v/>
      </c>
      <c r="J98" s="9">
        <f>IF(A98="","",IF(I98&lt;=0,"Tükendi",IF(I98&lt;=E98,"Sipariş ver",IF(AND(K98&lt;&gt;"",TODAY()-K98&gt;$N$2),"Hareketsiz",""))))</f>
        <v/>
      </c>
      <c r="K98" s="10">
        <f>IF(A98="","",IF(COUNTIF('Hareketler'!B:B,A98)=0,"",_xlfn.MAXIFS('Hareketler'!A:A,'Hareketler'!B:B,A98)))</f>
        <v/>
      </c>
      <c r="L98" s="11" t="n"/>
      <c r="M98" s="8">
        <f>IF(OR(A98="",L98=""),"",I98*L98)</f>
        <v/>
      </c>
    </row>
    <row r="99">
      <c r="G99" s="8">
        <f>IF(A99="","",SUMIFS('Hareketler'!E:E,'Hareketler'!B:B,A99,'Hareketler'!D:D,"Giriş"))</f>
        <v/>
      </c>
      <c r="H99" s="8">
        <f>IF(A99="","",SUMIFS('Hareketler'!E:E,'Hareketler'!B:B,A99,'Hareketler'!D:D,"Çıkış"))</f>
        <v/>
      </c>
      <c r="I99" s="8">
        <f>IF(A99="","",F99+G99-H99+SUMIFS('Hareketler'!E:E,'Hareketler'!B:B,A99,'Hareketler'!D:D,"Sayım farkı"))</f>
        <v/>
      </c>
      <c r="J99" s="9">
        <f>IF(A99="","",IF(I99&lt;=0,"Tükendi",IF(I99&lt;=E99,"Sipariş ver",IF(AND(K99&lt;&gt;"",TODAY()-K99&gt;$N$2),"Hareketsiz",""))))</f>
        <v/>
      </c>
      <c r="K99" s="10">
        <f>IF(A99="","",IF(COUNTIF('Hareketler'!B:B,A99)=0,"",_xlfn.MAXIFS('Hareketler'!A:A,'Hareketler'!B:B,A99)))</f>
        <v/>
      </c>
      <c r="L99" s="11" t="n"/>
      <c r="M99" s="8">
        <f>IF(OR(A99="",L99=""),"",I99*L99)</f>
        <v/>
      </c>
    </row>
    <row r="100">
      <c r="G100" s="8">
        <f>IF(A100="","",SUMIFS('Hareketler'!E:E,'Hareketler'!B:B,A100,'Hareketler'!D:D,"Giriş"))</f>
        <v/>
      </c>
      <c r="H100" s="8">
        <f>IF(A100="","",SUMIFS('Hareketler'!E:E,'Hareketler'!B:B,A100,'Hareketler'!D:D,"Çıkış"))</f>
        <v/>
      </c>
      <c r="I100" s="8">
        <f>IF(A100="","",F100+G100-H100+SUMIFS('Hareketler'!E:E,'Hareketler'!B:B,A100,'Hareketler'!D:D,"Sayım farkı"))</f>
        <v/>
      </c>
      <c r="J100" s="9">
        <f>IF(A100="","",IF(I100&lt;=0,"Tükendi",IF(I100&lt;=E100,"Sipariş ver",IF(AND(K100&lt;&gt;"",TODAY()-K100&gt;$N$2),"Hareketsiz",""))))</f>
        <v/>
      </c>
      <c r="K100" s="10">
        <f>IF(A100="","",IF(COUNTIF('Hareketler'!B:B,A100)=0,"",_xlfn.MAXIFS('Hareketler'!A:A,'Hareketler'!B:B,A100)))</f>
        <v/>
      </c>
      <c r="L100" s="11" t="n"/>
      <c r="M100" s="8">
        <f>IF(OR(A100="",L100=""),"",I100*L100)</f>
        <v/>
      </c>
    </row>
    <row r="101">
      <c r="G101" s="8">
        <f>IF(A101="","",SUMIFS('Hareketler'!E:E,'Hareketler'!B:B,A101,'Hareketler'!D:D,"Giriş"))</f>
        <v/>
      </c>
      <c r="H101" s="8">
        <f>IF(A101="","",SUMIFS('Hareketler'!E:E,'Hareketler'!B:B,A101,'Hareketler'!D:D,"Çıkış"))</f>
        <v/>
      </c>
      <c r="I101" s="8">
        <f>IF(A101="","",F101+G101-H101+SUMIFS('Hareketler'!E:E,'Hareketler'!B:B,A101,'Hareketler'!D:D,"Sayım farkı"))</f>
        <v/>
      </c>
      <c r="J101" s="9">
        <f>IF(A101="","",IF(I101&lt;=0,"Tükendi",IF(I101&lt;=E101,"Sipariş ver",IF(AND(K101&lt;&gt;"",TODAY()-K101&gt;$N$2),"Hareketsiz",""))))</f>
        <v/>
      </c>
      <c r="K101" s="10">
        <f>IF(A101="","",IF(COUNTIF('Hareketler'!B:B,A101)=0,"",_xlfn.MAXIFS('Hareketler'!A:A,'Hareketler'!B:B,A101)))</f>
        <v/>
      </c>
      <c r="L101" s="11" t="n"/>
      <c r="M101" s="8">
        <f>IF(OR(A101="",L101=""),"",I101*L101)</f>
        <v/>
      </c>
    </row>
    <row r="102">
      <c r="G102" s="8">
        <f>IF(A102="","",SUMIFS('Hareketler'!E:E,'Hareketler'!B:B,A102,'Hareketler'!D:D,"Giriş"))</f>
        <v/>
      </c>
      <c r="H102" s="8">
        <f>IF(A102="","",SUMIFS('Hareketler'!E:E,'Hareketler'!B:B,A102,'Hareketler'!D:D,"Çıkış"))</f>
        <v/>
      </c>
      <c r="I102" s="8">
        <f>IF(A102="","",F102+G102-H102+SUMIFS('Hareketler'!E:E,'Hareketler'!B:B,A102,'Hareketler'!D:D,"Sayım farkı"))</f>
        <v/>
      </c>
      <c r="J102" s="9">
        <f>IF(A102="","",IF(I102&lt;=0,"Tükendi",IF(I102&lt;=E102,"Sipariş ver",IF(AND(K102&lt;&gt;"",TODAY()-K102&gt;$N$2),"Hareketsiz",""))))</f>
        <v/>
      </c>
      <c r="K102" s="10">
        <f>IF(A102="","",IF(COUNTIF('Hareketler'!B:B,A102)=0,"",_xlfn.MAXIFS('Hareketler'!A:A,'Hareketler'!B:B,A102)))</f>
        <v/>
      </c>
      <c r="L102" s="11" t="n"/>
      <c r="M102" s="8">
        <f>IF(OR(A102="",L102=""),"",I102*L102)</f>
        <v/>
      </c>
    </row>
    <row r="103">
      <c r="G103" s="8">
        <f>IF(A103="","",SUMIFS('Hareketler'!E:E,'Hareketler'!B:B,A103,'Hareketler'!D:D,"Giriş"))</f>
        <v/>
      </c>
      <c r="H103" s="8">
        <f>IF(A103="","",SUMIFS('Hareketler'!E:E,'Hareketler'!B:B,A103,'Hareketler'!D:D,"Çıkış"))</f>
        <v/>
      </c>
      <c r="I103" s="8">
        <f>IF(A103="","",F103+G103-H103+SUMIFS('Hareketler'!E:E,'Hareketler'!B:B,A103,'Hareketler'!D:D,"Sayım farkı"))</f>
        <v/>
      </c>
      <c r="J103" s="9">
        <f>IF(A103="","",IF(I103&lt;=0,"Tükendi",IF(I103&lt;=E103,"Sipariş ver",IF(AND(K103&lt;&gt;"",TODAY()-K103&gt;$N$2),"Hareketsiz",""))))</f>
        <v/>
      </c>
      <c r="K103" s="10">
        <f>IF(A103="","",IF(COUNTIF('Hareketler'!B:B,A103)=0,"",_xlfn.MAXIFS('Hareketler'!A:A,'Hareketler'!B:B,A103)))</f>
        <v/>
      </c>
      <c r="L103" s="11" t="n"/>
      <c r="M103" s="8">
        <f>IF(OR(A103="",L103=""),"",I103*L103)</f>
        <v/>
      </c>
    </row>
    <row r="104">
      <c r="G104" s="8">
        <f>IF(A104="","",SUMIFS('Hareketler'!E:E,'Hareketler'!B:B,A104,'Hareketler'!D:D,"Giriş"))</f>
        <v/>
      </c>
      <c r="H104" s="8">
        <f>IF(A104="","",SUMIFS('Hareketler'!E:E,'Hareketler'!B:B,A104,'Hareketler'!D:D,"Çıkış"))</f>
        <v/>
      </c>
      <c r="I104" s="8">
        <f>IF(A104="","",F104+G104-H104+SUMIFS('Hareketler'!E:E,'Hareketler'!B:B,A104,'Hareketler'!D:D,"Sayım farkı"))</f>
        <v/>
      </c>
      <c r="J104" s="9">
        <f>IF(A104="","",IF(I104&lt;=0,"Tükendi",IF(I104&lt;=E104,"Sipariş ver",IF(AND(K104&lt;&gt;"",TODAY()-K104&gt;$N$2),"Hareketsiz",""))))</f>
        <v/>
      </c>
      <c r="K104" s="10">
        <f>IF(A104="","",IF(COUNTIF('Hareketler'!B:B,A104)=0,"",_xlfn.MAXIFS('Hareketler'!A:A,'Hareketler'!B:B,A104)))</f>
        <v/>
      </c>
      <c r="L104" s="11" t="n"/>
      <c r="M104" s="8">
        <f>IF(OR(A104="",L104=""),"",I104*L104)</f>
        <v/>
      </c>
    </row>
    <row r="105">
      <c r="G105" s="8">
        <f>IF(A105="","",SUMIFS('Hareketler'!E:E,'Hareketler'!B:B,A105,'Hareketler'!D:D,"Giriş"))</f>
        <v/>
      </c>
      <c r="H105" s="8">
        <f>IF(A105="","",SUMIFS('Hareketler'!E:E,'Hareketler'!B:B,A105,'Hareketler'!D:D,"Çıkış"))</f>
        <v/>
      </c>
      <c r="I105" s="8">
        <f>IF(A105="","",F105+G105-H105+SUMIFS('Hareketler'!E:E,'Hareketler'!B:B,A105,'Hareketler'!D:D,"Sayım farkı"))</f>
        <v/>
      </c>
      <c r="J105" s="9">
        <f>IF(A105="","",IF(I105&lt;=0,"Tükendi",IF(I105&lt;=E105,"Sipariş ver",IF(AND(K105&lt;&gt;"",TODAY()-K105&gt;$N$2),"Hareketsiz",""))))</f>
        <v/>
      </c>
      <c r="K105" s="10">
        <f>IF(A105="","",IF(COUNTIF('Hareketler'!B:B,A105)=0,"",_xlfn.MAXIFS('Hareketler'!A:A,'Hareketler'!B:B,A105)))</f>
        <v/>
      </c>
      <c r="L105" s="11" t="n"/>
      <c r="M105" s="8">
        <f>IF(OR(A105="",L105=""),"",I105*L105)</f>
        <v/>
      </c>
    </row>
    <row r="106">
      <c r="G106" s="8">
        <f>IF(A106="","",SUMIFS('Hareketler'!E:E,'Hareketler'!B:B,A106,'Hareketler'!D:D,"Giriş"))</f>
        <v/>
      </c>
      <c r="H106" s="8">
        <f>IF(A106="","",SUMIFS('Hareketler'!E:E,'Hareketler'!B:B,A106,'Hareketler'!D:D,"Çıkış"))</f>
        <v/>
      </c>
      <c r="I106" s="8">
        <f>IF(A106="","",F106+G106-H106+SUMIFS('Hareketler'!E:E,'Hareketler'!B:B,A106,'Hareketler'!D:D,"Sayım farkı"))</f>
        <v/>
      </c>
      <c r="J106" s="9">
        <f>IF(A106="","",IF(I106&lt;=0,"Tükendi",IF(I106&lt;=E106,"Sipariş ver",IF(AND(K106&lt;&gt;"",TODAY()-K106&gt;$N$2),"Hareketsiz",""))))</f>
        <v/>
      </c>
      <c r="K106" s="10">
        <f>IF(A106="","",IF(COUNTIF('Hareketler'!B:B,A106)=0,"",_xlfn.MAXIFS('Hareketler'!A:A,'Hareketler'!B:B,A106)))</f>
        <v/>
      </c>
      <c r="L106" s="11" t="n"/>
      <c r="M106" s="8">
        <f>IF(OR(A106="",L106=""),"",I106*L106)</f>
        <v/>
      </c>
    </row>
    <row r="107">
      <c r="G107" s="8">
        <f>IF(A107="","",SUMIFS('Hareketler'!E:E,'Hareketler'!B:B,A107,'Hareketler'!D:D,"Giriş"))</f>
        <v/>
      </c>
      <c r="H107" s="8">
        <f>IF(A107="","",SUMIFS('Hareketler'!E:E,'Hareketler'!B:B,A107,'Hareketler'!D:D,"Çıkış"))</f>
        <v/>
      </c>
      <c r="I107" s="8">
        <f>IF(A107="","",F107+G107-H107+SUMIFS('Hareketler'!E:E,'Hareketler'!B:B,A107,'Hareketler'!D:D,"Sayım farkı"))</f>
        <v/>
      </c>
      <c r="J107" s="9">
        <f>IF(A107="","",IF(I107&lt;=0,"Tükendi",IF(I107&lt;=E107,"Sipariş ver",IF(AND(K107&lt;&gt;"",TODAY()-K107&gt;$N$2),"Hareketsiz",""))))</f>
        <v/>
      </c>
      <c r="K107" s="10">
        <f>IF(A107="","",IF(COUNTIF('Hareketler'!B:B,A107)=0,"",_xlfn.MAXIFS('Hareketler'!A:A,'Hareketler'!B:B,A107)))</f>
        <v/>
      </c>
      <c r="L107" s="11" t="n"/>
      <c r="M107" s="8">
        <f>IF(OR(A107="",L107=""),"",I107*L107)</f>
        <v/>
      </c>
    </row>
    <row r="108">
      <c r="G108" s="8">
        <f>IF(A108="","",SUMIFS('Hareketler'!E:E,'Hareketler'!B:B,A108,'Hareketler'!D:D,"Giriş"))</f>
        <v/>
      </c>
      <c r="H108" s="8">
        <f>IF(A108="","",SUMIFS('Hareketler'!E:E,'Hareketler'!B:B,A108,'Hareketler'!D:D,"Çıkış"))</f>
        <v/>
      </c>
      <c r="I108" s="8">
        <f>IF(A108="","",F108+G108-H108+SUMIFS('Hareketler'!E:E,'Hareketler'!B:B,A108,'Hareketler'!D:D,"Sayım farkı"))</f>
        <v/>
      </c>
      <c r="J108" s="9">
        <f>IF(A108="","",IF(I108&lt;=0,"Tükendi",IF(I108&lt;=E108,"Sipariş ver",IF(AND(K108&lt;&gt;"",TODAY()-K108&gt;$N$2),"Hareketsiz",""))))</f>
        <v/>
      </c>
      <c r="K108" s="10">
        <f>IF(A108="","",IF(COUNTIF('Hareketler'!B:B,A108)=0,"",_xlfn.MAXIFS('Hareketler'!A:A,'Hareketler'!B:B,A108)))</f>
        <v/>
      </c>
      <c r="L108" s="11" t="n"/>
      <c r="M108" s="8">
        <f>IF(OR(A108="",L108=""),"",I108*L108)</f>
        <v/>
      </c>
    </row>
    <row r="109">
      <c r="G109" s="8">
        <f>IF(A109="","",SUMIFS('Hareketler'!E:E,'Hareketler'!B:B,A109,'Hareketler'!D:D,"Giriş"))</f>
        <v/>
      </c>
      <c r="H109" s="8">
        <f>IF(A109="","",SUMIFS('Hareketler'!E:E,'Hareketler'!B:B,A109,'Hareketler'!D:D,"Çıkış"))</f>
        <v/>
      </c>
      <c r="I109" s="8">
        <f>IF(A109="","",F109+G109-H109+SUMIFS('Hareketler'!E:E,'Hareketler'!B:B,A109,'Hareketler'!D:D,"Sayım farkı"))</f>
        <v/>
      </c>
      <c r="J109" s="9">
        <f>IF(A109="","",IF(I109&lt;=0,"Tükendi",IF(I109&lt;=E109,"Sipariş ver",IF(AND(K109&lt;&gt;"",TODAY()-K109&gt;$N$2),"Hareketsiz",""))))</f>
        <v/>
      </c>
      <c r="K109" s="10">
        <f>IF(A109="","",IF(COUNTIF('Hareketler'!B:B,A109)=0,"",_xlfn.MAXIFS('Hareketler'!A:A,'Hareketler'!B:B,A109)))</f>
        <v/>
      </c>
      <c r="L109" s="11" t="n"/>
      <c r="M109" s="8">
        <f>IF(OR(A109="",L109=""),"",I109*L109)</f>
        <v/>
      </c>
    </row>
    <row r="110">
      <c r="G110" s="8">
        <f>IF(A110="","",SUMIFS('Hareketler'!E:E,'Hareketler'!B:B,A110,'Hareketler'!D:D,"Giriş"))</f>
        <v/>
      </c>
      <c r="H110" s="8">
        <f>IF(A110="","",SUMIFS('Hareketler'!E:E,'Hareketler'!B:B,A110,'Hareketler'!D:D,"Çıkış"))</f>
        <v/>
      </c>
      <c r="I110" s="8">
        <f>IF(A110="","",F110+G110-H110+SUMIFS('Hareketler'!E:E,'Hareketler'!B:B,A110,'Hareketler'!D:D,"Sayım farkı"))</f>
        <v/>
      </c>
      <c r="J110" s="9">
        <f>IF(A110="","",IF(I110&lt;=0,"Tükendi",IF(I110&lt;=E110,"Sipariş ver",IF(AND(K110&lt;&gt;"",TODAY()-K110&gt;$N$2),"Hareketsiz",""))))</f>
        <v/>
      </c>
      <c r="K110" s="10">
        <f>IF(A110="","",IF(COUNTIF('Hareketler'!B:B,A110)=0,"",_xlfn.MAXIFS('Hareketler'!A:A,'Hareketler'!B:B,A110)))</f>
        <v/>
      </c>
      <c r="L110" s="11" t="n"/>
      <c r="M110" s="8">
        <f>IF(OR(A110="",L110=""),"",I110*L110)</f>
        <v/>
      </c>
    </row>
    <row r="111">
      <c r="G111" s="8">
        <f>IF(A111="","",SUMIFS('Hareketler'!E:E,'Hareketler'!B:B,A111,'Hareketler'!D:D,"Giriş"))</f>
        <v/>
      </c>
      <c r="H111" s="8">
        <f>IF(A111="","",SUMIFS('Hareketler'!E:E,'Hareketler'!B:B,A111,'Hareketler'!D:D,"Çıkış"))</f>
        <v/>
      </c>
      <c r="I111" s="8">
        <f>IF(A111="","",F111+G111-H111+SUMIFS('Hareketler'!E:E,'Hareketler'!B:B,A111,'Hareketler'!D:D,"Sayım farkı"))</f>
        <v/>
      </c>
      <c r="J111" s="9">
        <f>IF(A111="","",IF(I111&lt;=0,"Tükendi",IF(I111&lt;=E111,"Sipariş ver",IF(AND(K111&lt;&gt;"",TODAY()-K111&gt;$N$2),"Hareketsiz",""))))</f>
        <v/>
      </c>
      <c r="K111" s="10">
        <f>IF(A111="","",IF(COUNTIF('Hareketler'!B:B,A111)=0,"",_xlfn.MAXIFS('Hareketler'!A:A,'Hareketler'!B:B,A111)))</f>
        <v/>
      </c>
      <c r="L111" s="11" t="n"/>
      <c r="M111" s="8">
        <f>IF(OR(A111="",L111=""),"",I111*L111)</f>
        <v/>
      </c>
    </row>
    <row r="112">
      <c r="G112" s="8">
        <f>IF(A112="","",SUMIFS('Hareketler'!E:E,'Hareketler'!B:B,A112,'Hareketler'!D:D,"Giriş"))</f>
        <v/>
      </c>
      <c r="H112" s="8">
        <f>IF(A112="","",SUMIFS('Hareketler'!E:E,'Hareketler'!B:B,A112,'Hareketler'!D:D,"Çıkış"))</f>
        <v/>
      </c>
      <c r="I112" s="8">
        <f>IF(A112="","",F112+G112-H112+SUMIFS('Hareketler'!E:E,'Hareketler'!B:B,A112,'Hareketler'!D:D,"Sayım farkı"))</f>
        <v/>
      </c>
      <c r="J112" s="9">
        <f>IF(A112="","",IF(I112&lt;=0,"Tükendi",IF(I112&lt;=E112,"Sipariş ver",IF(AND(K112&lt;&gt;"",TODAY()-K112&gt;$N$2),"Hareketsiz",""))))</f>
        <v/>
      </c>
      <c r="K112" s="10">
        <f>IF(A112="","",IF(COUNTIF('Hareketler'!B:B,A112)=0,"",_xlfn.MAXIFS('Hareketler'!A:A,'Hareketler'!B:B,A112)))</f>
        <v/>
      </c>
      <c r="L112" s="11" t="n"/>
      <c r="M112" s="8">
        <f>IF(OR(A112="",L112=""),"",I112*L112)</f>
        <v/>
      </c>
    </row>
    <row r="113">
      <c r="G113" s="8">
        <f>IF(A113="","",SUMIFS('Hareketler'!E:E,'Hareketler'!B:B,A113,'Hareketler'!D:D,"Giriş"))</f>
        <v/>
      </c>
      <c r="H113" s="8">
        <f>IF(A113="","",SUMIFS('Hareketler'!E:E,'Hareketler'!B:B,A113,'Hareketler'!D:D,"Çıkış"))</f>
        <v/>
      </c>
      <c r="I113" s="8">
        <f>IF(A113="","",F113+G113-H113+SUMIFS('Hareketler'!E:E,'Hareketler'!B:B,A113,'Hareketler'!D:D,"Sayım farkı"))</f>
        <v/>
      </c>
      <c r="J113" s="9">
        <f>IF(A113="","",IF(I113&lt;=0,"Tükendi",IF(I113&lt;=E113,"Sipariş ver",IF(AND(K113&lt;&gt;"",TODAY()-K113&gt;$N$2),"Hareketsiz",""))))</f>
        <v/>
      </c>
      <c r="K113" s="10">
        <f>IF(A113="","",IF(COUNTIF('Hareketler'!B:B,A113)=0,"",_xlfn.MAXIFS('Hareketler'!A:A,'Hareketler'!B:B,A113)))</f>
        <v/>
      </c>
      <c r="L113" s="11" t="n"/>
      <c r="M113" s="8">
        <f>IF(OR(A113="",L113=""),"",I113*L113)</f>
        <v/>
      </c>
    </row>
    <row r="114">
      <c r="G114" s="8">
        <f>IF(A114="","",SUMIFS('Hareketler'!E:E,'Hareketler'!B:B,A114,'Hareketler'!D:D,"Giriş"))</f>
        <v/>
      </c>
      <c r="H114" s="8">
        <f>IF(A114="","",SUMIFS('Hareketler'!E:E,'Hareketler'!B:B,A114,'Hareketler'!D:D,"Çıkış"))</f>
        <v/>
      </c>
      <c r="I114" s="8">
        <f>IF(A114="","",F114+G114-H114+SUMIFS('Hareketler'!E:E,'Hareketler'!B:B,A114,'Hareketler'!D:D,"Sayım farkı"))</f>
        <v/>
      </c>
      <c r="J114" s="9">
        <f>IF(A114="","",IF(I114&lt;=0,"Tükendi",IF(I114&lt;=E114,"Sipariş ver",IF(AND(K114&lt;&gt;"",TODAY()-K114&gt;$N$2),"Hareketsiz",""))))</f>
        <v/>
      </c>
      <c r="K114" s="10">
        <f>IF(A114="","",IF(COUNTIF('Hareketler'!B:B,A114)=0,"",_xlfn.MAXIFS('Hareketler'!A:A,'Hareketler'!B:B,A114)))</f>
        <v/>
      </c>
      <c r="L114" s="11" t="n"/>
      <c r="M114" s="8">
        <f>IF(OR(A114="",L114=""),"",I114*L114)</f>
        <v/>
      </c>
    </row>
    <row r="115">
      <c r="G115" s="8">
        <f>IF(A115="","",SUMIFS('Hareketler'!E:E,'Hareketler'!B:B,A115,'Hareketler'!D:D,"Giriş"))</f>
        <v/>
      </c>
      <c r="H115" s="8">
        <f>IF(A115="","",SUMIFS('Hareketler'!E:E,'Hareketler'!B:B,A115,'Hareketler'!D:D,"Çıkış"))</f>
        <v/>
      </c>
      <c r="I115" s="8">
        <f>IF(A115="","",F115+G115-H115+SUMIFS('Hareketler'!E:E,'Hareketler'!B:B,A115,'Hareketler'!D:D,"Sayım farkı"))</f>
        <v/>
      </c>
      <c r="J115" s="9">
        <f>IF(A115="","",IF(I115&lt;=0,"Tükendi",IF(I115&lt;=E115,"Sipariş ver",IF(AND(K115&lt;&gt;"",TODAY()-K115&gt;$N$2),"Hareketsiz",""))))</f>
        <v/>
      </c>
      <c r="K115" s="10">
        <f>IF(A115="","",IF(COUNTIF('Hareketler'!B:B,A115)=0,"",_xlfn.MAXIFS('Hareketler'!A:A,'Hareketler'!B:B,A115)))</f>
        <v/>
      </c>
      <c r="L115" s="11" t="n"/>
      <c r="M115" s="8">
        <f>IF(OR(A115="",L115=""),"",I115*L115)</f>
        <v/>
      </c>
    </row>
    <row r="116">
      <c r="G116" s="8">
        <f>IF(A116="","",SUMIFS('Hareketler'!E:E,'Hareketler'!B:B,A116,'Hareketler'!D:D,"Giriş"))</f>
        <v/>
      </c>
      <c r="H116" s="8">
        <f>IF(A116="","",SUMIFS('Hareketler'!E:E,'Hareketler'!B:B,A116,'Hareketler'!D:D,"Çıkış"))</f>
        <v/>
      </c>
      <c r="I116" s="8">
        <f>IF(A116="","",F116+G116-H116+SUMIFS('Hareketler'!E:E,'Hareketler'!B:B,A116,'Hareketler'!D:D,"Sayım farkı"))</f>
        <v/>
      </c>
      <c r="J116" s="9">
        <f>IF(A116="","",IF(I116&lt;=0,"Tükendi",IF(I116&lt;=E116,"Sipariş ver",IF(AND(K116&lt;&gt;"",TODAY()-K116&gt;$N$2),"Hareketsiz",""))))</f>
        <v/>
      </c>
      <c r="K116" s="10">
        <f>IF(A116="","",IF(COUNTIF('Hareketler'!B:B,A116)=0,"",_xlfn.MAXIFS('Hareketler'!A:A,'Hareketler'!B:B,A116)))</f>
        <v/>
      </c>
      <c r="L116" s="11" t="n"/>
      <c r="M116" s="8">
        <f>IF(OR(A116="",L116=""),"",I116*L116)</f>
        <v/>
      </c>
    </row>
    <row r="117">
      <c r="G117" s="8">
        <f>IF(A117="","",SUMIFS('Hareketler'!E:E,'Hareketler'!B:B,A117,'Hareketler'!D:D,"Giriş"))</f>
        <v/>
      </c>
      <c r="H117" s="8">
        <f>IF(A117="","",SUMIFS('Hareketler'!E:E,'Hareketler'!B:B,A117,'Hareketler'!D:D,"Çıkış"))</f>
        <v/>
      </c>
      <c r="I117" s="8">
        <f>IF(A117="","",F117+G117-H117+SUMIFS('Hareketler'!E:E,'Hareketler'!B:B,A117,'Hareketler'!D:D,"Sayım farkı"))</f>
        <v/>
      </c>
      <c r="J117" s="9">
        <f>IF(A117="","",IF(I117&lt;=0,"Tükendi",IF(I117&lt;=E117,"Sipariş ver",IF(AND(K117&lt;&gt;"",TODAY()-K117&gt;$N$2),"Hareketsiz",""))))</f>
        <v/>
      </c>
      <c r="K117" s="10">
        <f>IF(A117="","",IF(COUNTIF('Hareketler'!B:B,A117)=0,"",_xlfn.MAXIFS('Hareketler'!A:A,'Hareketler'!B:B,A117)))</f>
        <v/>
      </c>
      <c r="L117" s="11" t="n"/>
      <c r="M117" s="8">
        <f>IF(OR(A117="",L117=""),"",I117*L117)</f>
        <v/>
      </c>
    </row>
    <row r="118">
      <c r="G118" s="8">
        <f>IF(A118="","",SUMIFS('Hareketler'!E:E,'Hareketler'!B:B,A118,'Hareketler'!D:D,"Giriş"))</f>
        <v/>
      </c>
      <c r="H118" s="8">
        <f>IF(A118="","",SUMIFS('Hareketler'!E:E,'Hareketler'!B:B,A118,'Hareketler'!D:D,"Çıkış"))</f>
        <v/>
      </c>
      <c r="I118" s="8">
        <f>IF(A118="","",F118+G118-H118+SUMIFS('Hareketler'!E:E,'Hareketler'!B:B,A118,'Hareketler'!D:D,"Sayım farkı"))</f>
        <v/>
      </c>
      <c r="J118" s="9">
        <f>IF(A118="","",IF(I118&lt;=0,"Tükendi",IF(I118&lt;=E118,"Sipariş ver",IF(AND(K118&lt;&gt;"",TODAY()-K118&gt;$N$2),"Hareketsiz",""))))</f>
        <v/>
      </c>
      <c r="K118" s="10">
        <f>IF(A118="","",IF(COUNTIF('Hareketler'!B:B,A118)=0,"",_xlfn.MAXIFS('Hareketler'!A:A,'Hareketler'!B:B,A118)))</f>
        <v/>
      </c>
      <c r="L118" s="11" t="n"/>
      <c r="M118" s="8">
        <f>IF(OR(A118="",L118=""),"",I118*L118)</f>
        <v/>
      </c>
    </row>
    <row r="119">
      <c r="G119" s="8">
        <f>IF(A119="","",SUMIFS('Hareketler'!E:E,'Hareketler'!B:B,A119,'Hareketler'!D:D,"Giriş"))</f>
        <v/>
      </c>
      <c r="H119" s="8">
        <f>IF(A119="","",SUMIFS('Hareketler'!E:E,'Hareketler'!B:B,A119,'Hareketler'!D:D,"Çıkış"))</f>
        <v/>
      </c>
      <c r="I119" s="8">
        <f>IF(A119="","",F119+G119-H119+SUMIFS('Hareketler'!E:E,'Hareketler'!B:B,A119,'Hareketler'!D:D,"Sayım farkı"))</f>
        <v/>
      </c>
      <c r="J119" s="9">
        <f>IF(A119="","",IF(I119&lt;=0,"Tükendi",IF(I119&lt;=E119,"Sipariş ver",IF(AND(K119&lt;&gt;"",TODAY()-K119&gt;$N$2),"Hareketsiz",""))))</f>
        <v/>
      </c>
      <c r="K119" s="10">
        <f>IF(A119="","",IF(COUNTIF('Hareketler'!B:B,A119)=0,"",_xlfn.MAXIFS('Hareketler'!A:A,'Hareketler'!B:B,A119)))</f>
        <v/>
      </c>
      <c r="L119" s="11" t="n"/>
      <c r="M119" s="8">
        <f>IF(OR(A119="",L119=""),"",I119*L119)</f>
        <v/>
      </c>
    </row>
    <row r="120">
      <c r="G120" s="8">
        <f>IF(A120="","",SUMIFS('Hareketler'!E:E,'Hareketler'!B:B,A120,'Hareketler'!D:D,"Giriş"))</f>
        <v/>
      </c>
      <c r="H120" s="8">
        <f>IF(A120="","",SUMIFS('Hareketler'!E:E,'Hareketler'!B:B,A120,'Hareketler'!D:D,"Çıkış"))</f>
        <v/>
      </c>
      <c r="I120" s="8">
        <f>IF(A120="","",F120+G120-H120+SUMIFS('Hareketler'!E:E,'Hareketler'!B:B,A120,'Hareketler'!D:D,"Sayım farkı"))</f>
        <v/>
      </c>
      <c r="J120" s="9">
        <f>IF(A120="","",IF(I120&lt;=0,"Tükendi",IF(I120&lt;=E120,"Sipariş ver",IF(AND(K120&lt;&gt;"",TODAY()-K120&gt;$N$2),"Hareketsiz",""))))</f>
        <v/>
      </c>
      <c r="K120" s="10">
        <f>IF(A120="","",IF(COUNTIF('Hareketler'!B:B,A120)=0,"",_xlfn.MAXIFS('Hareketler'!A:A,'Hareketler'!B:B,A120)))</f>
        <v/>
      </c>
      <c r="L120" s="11" t="n"/>
      <c r="M120" s="8">
        <f>IF(OR(A120="",L120=""),"",I120*L120)</f>
        <v/>
      </c>
    </row>
    <row r="121">
      <c r="G121" s="8">
        <f>IF(A121="","",SUMIFS('Hareketler'!E:E,'Hareketler'!B:B,A121,'Hareketler'!D:D,"Giriş"))</f>
        <v/>
      </c>
      <c r="H121" s="8">
        <f>IF(A121="","",SUMIFS('Hareketler'!E:E,'Hareketler'!B:B,A121,'Hareketler'!D:D,"Çıkış"))</f>
        <v/>
      </c>
      <c r="I121" s="8">
        <f>IF(A121="","",F121+G121-H121+SUMIFS('Hareketler'!E:E,'Hareketler'!B:B,A121,'Hareketler'!D:D,"Sayım farkı"))</f>
        <v/>
      </c>
      <c r="J121" s="9">
        <f>IF(A121="","",IF(I121&lt;=0,"Tükendi",IF(I121&lt;=E121,"Sipariş ver",IF(AND(K121&lt;&gt;"",TODAY()-K121&gt;$N$2),"Hareketsiz",""))))</f>
        <v/>
      </c>
      <c r="K121" s="10">
        <f>IF(A121="","",IF(COUNTIF('Hareketler'!B:B,A121)=0,"",_xlfn.MAXIFS('Hareketler'!A:A,'Hareketler'!B:B,A121)))</f>
        <v/>
      </c>
      <c r="L121" s="11" t="n"/>
      <c r="M121" s="8">
        <f>IF(OR(A121="",L121=""),"",I121*L121)</f>
        <v/>
      </c>
    </row>
    <row r="122">
      <c r="G122" s="8">
        <f>IF(A122="","",SUMIFS('Hareketler'!E:E,'Hareketler'!B:B,A122,'Hareketler'!D:D,"Giriş"))</f>
        <v/>
      </c>
      <c r="H122" s="8">
        <f>IF(A122="","",SUMIFS('Hareketler'!E:E,'Hareketler'!B:B,A122,'Hareketler'!D:D,"Çıkış"))</f>
        <v/>
      </c>
      <c r="I122" s="8">
        <f>IF(A122="","",F122+G122-H122+SUMIFS('Hareketler'!E:E,'Hareketler'!B:B,A122,'Hareketler'!D:D,"Sayım farkı"))</f>
        <v/>
      </c>
      <c r="J122" s="9">
        <f>IF(A122="","",IF(I122&lt;=0,"Tükendi",IF(I122&lt;=E122,"Sipariş ver",IF(AND(K122&lt;&gt;"",TODAY()-K122&gt;$N$2),"Hareketsiz",""))))</f>
        <v/>
      </c>
      <c r="K122" s="10">
        <f>IF(A122="","",IF(COUNTIF('Hareketler'!B:B,A122)=0,"",_xlfn.MAXIFS('Hareketler'!A:A,'Hareketler'!B:B,A122)))</f>
        <v/>
      </c>
      <c r="L122" s="11" t="n"/>
      <c r="M122" s="8">
        <f>IF(OR(A122="",L122=""),"",I122*L122)</f>
        <v/>
      </c>
    </row>
    <row r="123">
      <c r="G123" s="8">
        <f>IF(A123="","",SUMIFS('Hareketler'!E:E,'Hareketler'!B:B,A123,'Hareketler'!D:D,"Giriş"))</f>
        <v/>
      </c>
      <c r="H123" s="8">
        <f>IF(A123="","",SUMIFS('Hareketler'!E:E,'Hareketler'!B:B,A123,'Hareketler'!D:D,"Çıkış"))</f>
        <v/>
      </c>
      <c r="I123" s="8">
        <f>IF(A123="","",F123+G123-H123+SUMIFS('Hareketler'!E:E,'Hareketler'!B:B,A123,'Hareketler'!D:D,"Sayım farkı"))</f>
        <v/>
      </c>
      <c r="J123" s="9">
        <f>IF(A123="","",IF(I123&lt;=0,"Tükendi",IF(I123&lt;=E123,"Sipariş ver",IF(AND(K123&lt;&gt;"",TODAY()-K123&gt;$N$2),"Hareketsiz",""))))</f>
        <v/>
      </c>
      <c r="K123" s="10">
        <f>IF(A123="","",IF(COUNTIF('Hareketler'!B:B,A123)=0,"",_xlfn.MAXIFS('Hareketler'!A:A,'Hareketler'!B:B,A123)))</f>
        <v/>
      </c>
      <c r="L123" s="11" t="n"/>
      <c r="M123" s="8">
        <f>IF(OR(A123="",L123=""),"",I123*L123)</f>
        <v/>
      </c>
    </row>
    <row r="124">
      <c r="G124" s="8">
        <f>IF(A124="","",SUMIFS('Hareketler'!E:E,'Hareketler'!B:B,A124,'Hareketler'!D:D,"Giriş"))</f>
        <v/>
      </c>
      <c r="H124" s="8">
        <f>IF(A124="","",SUMIFS('Hareketler'!E:E,'Hareketler'!B:B,A124,'Hareketler'!D:D,"Çıkış"))</f>
        <v/>
      </c>
      <c r="I124" s="8">
        <f>IF(A124="","",F124+G124-H124+SUMIFS('Hareketler'!E:E,'Hareketler'!B:B,A124,'Hareketler'!D:D,"Sayım farkı"))</f>
        <v/>
      </c>
      <c r="J124" s="9">
        <f>IF(A124="","",IF(I124&lt;=0,"Tükendi",IF(I124&lt;=E124,"Sipariş ver",IF(AND(K124&lt;&gt;"",TODAY()-K124&gt;$N$2),"Hareketsiz",""))))</f>
        <v/>
      </c>
      <c r="K124" s="10">
        <f>IF(A124="","",IF(COUNTIF('Hareketler'!B:B,A124)=0,"",_xlfn.MAXIFS('Hareketler'!A:A,'Hareketler'!B:B,A124)))</f>
        <v/>
      </c>
      <c r="L124" s="11" t="n"/>
      <c r="M124" s="8">
        <f>IF(OR(A124="",L124=""),"",I124*L124)</f>
        <v/>
      </c>
    </row>
    <row r="125">
      <c r="G125" s="8">
        <f>IF(A125="","",SUMIFS('Hareketler'!E:E,'Hareketler'!B:B,A125,'Hareketler'!D:D,"Giriş"))</f>
        <v/>
      </c>
      <c r="H125" s="8">
        <f>IF(A125="","",SUMIFS('Hareketler'!E:E,'Hareketler'!B:B,A125,'Hareketler'!D:D,"Çıkış"))</f>
        <v/>
      </c>
      <c r="I125" s="8">
        <f>IF(A125="","",F125+G125-H125+SUMIFS('Hareketler'!E:E,'Hareketler'!B:B,A125,'Hareketler'!D:D,"Sayım farkı"))</f>
        <v/>
      </c>
      <c r="J125" s="9">
        <f>IF(A125="","",IF(I125&lt;=0,"Tükendi",IF(I125&lt;=E125,"Sipariş ver",IF(AND(K125&lt;&gt;"",TODAY()-K125&gt;$N$2),"Hareketsiz",""))))</f>
        <v/>
      </c>
      <c r="K125" s="10">
        <f>IF(A125="","",IF(COUNTIF('Hareketler'!B:B,A125)=0,"",_xlfn.MAXIFS('Hareketler'!A:A,'Hareketler'!B:B,A125)))</f>
        <v/>
      </c>
      <c r="L125" s="11" t="n"/>
      <c r="M125" s="8">
        <f>IF(OR(A125="",L125=""),"",I125*L125)</f>
        <v/>
      </c>
    </row>
    <row r="126">
      <c r="G126" s="8">
        <f>IF(A126="","",SUMIFS('Hareketler'!E:E,'Hareketler'!B:B,A126,'Hareketler'!D:D,"Giriş"))</f>
        <v/>
      </c>
      <c r="H126" s="8">
        <f>IF(A126="","",SUMIFS('Hareketler'!E:E,'Hareketler'!B:B,A126,'Hareketler'!D:D,"Çıkış"))</f>
        <v/>
      </c>
      <c r="I126" s="8">
        <f>IF(A126="","",F126+G126-H126+SUMIFS('Hareketler'!E:E,'Hareketler'!B:B,A126,'Hareketler'!D:D,"Sayım farkı"))</f>
        <v/>
      </c>
      <c r="J126" s="9">
        <f>IF(A126="","",IF(I126&lt;=0,"Tükendi",IF(I126&lt;=E126,"Sipariş ver",IF(AND(K126&lt;&gt;"",TODAY()-K126&gt;$N$2),"Hareketsiz",""))))</f>
        <v/>
      </c>
      <c r="K126" s="10">
        <f>IF(A126="","",IF(COUNTIF('Hareketler'!B:B,A126)=0,"",_xlfn.MAXIFS('Hareketler'!A:A,'Hareketler'!B:B,A126)))</f>
        <v/>
      </c>
      <c r="L126" s="11" t="n"/>
      <c r="M126" s="8">
        <f>IF(OR(A126="",L126=""),"",I126*L126)</f>
        <v/>
      </c>
    </row>
    <row r="127">
      <c r="G127" s="8">
        <f>IF(A127="","",SUMIFS('Hareketler'!E:E,'Hareketler'!B:B,A127,'Hareketler'!D:D,"Giriş"))</f>
        <v/>
      </c>
      <c r="H127" s="8">
        <f>IF(A127="","",SUMIFS('Hareketler'!E:E,'Hareketler'!B:B,A127,'Hareketler'!D:D,"Çıkış"))</f>
        <v/>
      </c>
      <c r="I127" s="8">
        <f>IF(A127="","",F127+G127-H127+SUMIFS('Hareketler'!E:E,'Hareketler'!B:B,A127,'Hareketler'!D:D,"Sayım farkı"))</f>
        <v/>
      </c>
      <c r="J127" s="9">
        <f>IF(A127="","",IF(I127&lt;=0,"Tükendi",IF(I127&lt;=E127,"Sipariş ver",IF(AND(K127&lt;&gt;"",TODAY()-K127&gt;$N$2),"Hareketsiz",""))))</f>
        <v/>
      </c>
      <c r="K127" s="10">
        <f>IF(A127="","",IF(COUNTIF('Hareketler'!B:B,A127)=0,"",_xlfn.MAXIFS('Hareketler'!A:A,'Hareketler'!B:B,A127)))</f>
        <v/>
      </c>
      <c r="L127" s="11" t="n"/>
      <c r="M127" s="8">
        <f>IF(OR(A127="",L127=""),"",I127*L127)</f>
        <v/>
      </c>
    </row>
    <row r="128">
      <c r="G128" s="8">
        <f>IF(A128="","",SUMIFS('Hareketler'!E:E,'Hareketler'!B:B,A128,'Hareketler'!D:D,"Giriş"))</f>
        <v/>
      </c>
      <c r="H128" s="8">
        <f>IF(A128="","",SUMIFS('Hareketler'!E:E,'Hareketler'!B:B,A128,'Hareketler'!D:D,"Çıkış"))</f>
        <v/>
      </c>
      <c r="I128" s="8">
        <f>IF(A128="","",F128+G128-H128+SUMIFS('Hareketler'!E:E,'Hareketler'!B:B,A128,'Hareketler'!D:D,"Sayım farkı"))</f>
        <v/>
      </c>
      <c r="J128" s="9">
        <f>IF(A128="","",IF(I128&lt;=0,"Tükendi",IF(I128&lt;=E128,"Sipariş ver",IF(AND(K128&lt;&gt;"",TODAY()-K128&gt;$N$2),"Hareketsiz",""))))</f>
        <v/>
      </c>
      <c r="K128" s="10">
        <f>IF(A128="","",IF(COUNTIF('Hareketler'!B:B,A128)=0,"",_xlfn.MAXIFS('Hareketler'!A:A,'Hareketler'!B:B,A128)))</f>
        <v/>
      </c>
      <c r="L128" s="11" t="n"/>
      <c r="M128" s="8">
        <f>IF(OR(A128="",L128=""),"",I128*L128)</f>
        <v/>
      </c>
    </row>
    <row r="129">
      <c r="G129" s="8">
        <f>IF(A129="","",SUMIFS('Hareketler'!E:E,'Hareketler'!B:B,A129,'Hareketler'!D:D,"Giriş"))</f>
        <v/>
      </c>
      <c r="H129" s="8">
        <f>IF(A129="","",SUMIFS('Hareketler'!E:E,'Hareketler'!B:B,A129,'Hareketler'!D:D,"Çıkış"))</f>
        <v/>
      </c>
      <c r="I129" s="8">
        <f>IF(A129="","",F129+G129-H129+SUMIFS('Hareketler'!E:E,'Hareketler'!B:B,A129,'Hareketler'!D:D,"Sayım farkı"))</f>
        <v/>
      </c>
      <c r="J129" s="9">
        <f>IF(A129="","",IF(I129&lt;=0,"Tükendi",IF(I129&lt;=E129,"Sipariş ver",IF(AND(K129&lt;&gt;"",TODAY()-K129&gt;$N$2),"Hareketsiz",""))))</f>
        <v/>
      </c>
      <c r="K129" s="10">
        <f>IF(A129="","",IF(COUNTIF('Hareketler'!B:B,A129)=0,"",_xlfn.MAXIFS('Hareketler'!A:A,'Hareketler'!B:B,A129)))</f>
        <v/>
      </c>
      <c r="L129" s="11" t="n"/>
      <c r="M129" s="8">
        <f>IF(OR(A129="",L129=""),"",I129*L129)</f>
        <v/>
      </c>
    </row>
    <row r="130">
      <c r="G130" s="8">
        <f>IF(A130="","",SUMIFS('Hareketler'!E:E,'Hareketler'!B:B,A130,'Hareketler'!D:D,"Giriş"))</f>
        <v/>
      </c>
      <c r="H130" s="8">
        <f>IF(A130="","",SUMIFS('Hareketler'!E:E,'Hareketler'!B:B,A130,'Hareketler'!D:D,"Çıkış"))</f>
        <v/>
      </c>
      <c r="I130" s="8">
        <f>IF(A130="","",F130+G130-H130+SUMIFS('Hareketler'!E:E,'Hareketler'!B:B,A130,'Hareketler'!D:D,"Sayım farkı"))</f>
        <v/>
      </c>
      <c r="J130" s="9">
        <f>IF(A130="","",IF(I130&lt;=0,"Tükendi",IF(I130&lt;=E130,"Sipariş ver",IF(AND(K130&lt;&gt;"",TODAY()-K130&gt;$N$2),"Hareketsiz",""))))</f>
        <v/>
      </c>
      <c r="K130" s="10">
        <f>IF(A130="","",IF(COUNTIF('Hareketler'!B:B,A130)=0,"",_xlfn.MAXIFS('Hareketler'!A:A,'Hareketler'!B:B,A130)))</f>
        <v/>
      </c>
      <c r="L130" s="11" t="n"/>
      <c r="M130" s="8">
        <f>IF(OR(A130="",L130=""),"",I130*L130)</f>
        <v/>
      </c>
    </row>
    <row r="131">
      <c r="G131" s="8">
        <f>IF(A131="","",SUMIFS('Hareketler'!E:E,'Hareketler'!B:B,A131,'Hareketler'!D:D,"Giriş"))</f>
        <v/>
      </c>
      <c r="H131" s="8">
        <f>IF(A131="","",SUMIFS('Hareketler'!E:E,'Hareketler'!B:B,A131,'Hareketler'!D:D,"Çıkış"))</f>
        <v/>
      </c>
      <c r="I131" s="8">
        <f>IF(A131="","",F131+G131-H131+SUMIFS('Hareketler'!E:E,'Hareketler'!B:B,A131,'Hareketler'!D:D,"Sayım farkı"))</f>
        <v/>
      </c>
      <c r="J131" s="9">
        <f>IF(A131="","",IF(I131&lt;=0,"Tükendi",IF(I131&lt;=E131,"Sipariş ver",IF(AND(K131&lt;&gt;"",TODAY()-K131&gt;$N$2),"Hareketsiz",""))))</f>
        <v/>
      </c>
      <c r="K131" s="10">
        <f>IF(A131="","",IF(COUNTIF('Hareketler'!B:B,A131)=0,"",_xlfn.MAXIFS('Hareketler'!A:A,'Hareketler'!B:B,A131)))</f>
        <v/>
      </c>
      <c r="L131" s="11" t="n"/>
      <c r="M131" s="8">
        <f>IF(OR(A131="",L131=""),"",I131*L131)</f>
        <v/>
      </c>
    </row>
    <row r="132">
      <c r="G132" s="8">
        <f>IF(A132="","",SUMIFS('Hareketler'!E:E,'Hareketler'!B:B,A132,'Hareketler'!D:D,"Giriş"))</f>
        <v/>
      </c>
      <c r="H132" s="8">
        <f>IF(A132="","",SUMIFS('Hareketler'!E:E,'Hareketler'!B:B,A132,'Hareketler'!D:D,"Çıkış"))</f>
        <v/>
      </c>
      <c r="I132" s="8">
        <f>IF(A132="","",F132+G132-H132+SUMIFS('Hareketler'!E:E,'Hareketler'!B:B,A132,'Hareketler'!D:D,"Sayım farkı"))</f>
        <v/>
      </c>
      <c r="J132" s="9">
        <f>IF(A132="","",IF(I132&lt;=0,"Tükendi",IF(I132&lt;=E132,"Sipariş ver",IF(AND(K132&lt;&gt;"",TODAY()-K132&gt;$N$2),"Hareketsiz",""))))</f>
        <v/>
      </c>
      <c r="K132" s="10">
        <f>IF(A132="","",IF(COUNTIF('Hareketler'!B:B,A132)=0,"",_xlfn.MAXIFS('Hareketler'!A:A,'Hareketler'!B:B,A132)))</f>
        <v/>
      </c>
      <c r="L132" s="11" t="n"/>
      <c r="M132" s="8">
        <f>IF(OR(A132="",L132=""),"",I132*L132)</f>
        <v/>
      </c>
    </row>
    <row r="133">
      <c r="G133" s="8">
        <f>IF(A133="","",SUMIFS('Hareketler'!E:E,'Hareketler'!B:B,A133,'Hareketler'!D:D,"Giriş"))</f>
        <v/>
      </c>
      <c r="H133" s="8">
        <f>IF(A133="","",SUMIFS('Hareketler'!E:E,'Hareketler'!B:B,A133,'Hareketler'!D:D,"Çıkış"))</f>
        <v/>
      </c>
      <c r="I133" s="8">
        <f>IF(A133="","",F133+G133-H133+SUMIFS('Hareketler'!E:E,'Hareketler'!B:B,A133,'Hareketler'!D:D,"Sayım farkı"))</f>
        <v/>
      </c>
      <c r="J133" s="9">
        <f>IF(A133="","",IF(I133&lt;=0,"Tükendi",IF(I133&lt;=E133,"Sipariş ver",IF(AND(K133&lt;&gt;"",TODAY()-K133&gt;$N$2),"Hareketsiz",""))))</f>
        <v/>
      </c>
      <c r="K133" s="10">
        <f>IF(A133="","",IF(COUNTIF('Hareketler'!B:B,A133)=0,"",_xlfn.MAXIFS('Hareketler'!A:A,'Hareketler'!B:B,A133)))</f>
        <v/>
      </c>
      <c r="L133" s="11" t="n"/>
      <c r="M133" s="8">
        <f>IF(OR(A133="",L133=""),"",I133*L133)</f>
        <v/>
      </c>
    </row>
    <row r="134">
      <c r="G134" s="8">
        <f>IF(A134="","",SUMIFS('Hareketler'!E:E,'Hareketler'!B:B,A134,'Hareketler'!D:D,"Giriş"))</f>
        <v/>
      </c>
      <c r="H134" s="8">
        <f>IF(A134="","",SUMIFS('Hareketler'!E:E,'Hareketler'!B:B,A134,'Hareketler'!D:D,"Çıkış"))</f>
        <v/>
      </c>
      <c r="I134" s="8">
        <f>IF(A134="","",F134+G134-H134+SUMIFS('Hareketler'!E:E,'Hareketler'!B:B,A134,'Hareketler'!D:D,"Sayım farkı"))</f>
        <v/>
      </c>
      <c r="J134" s="9">
        <f>IF(A134="","",IF(I134&lt;=0,"Tükendi",IF(I134&lt;=E134,"Sipariş ver",IF(AND(K134&lt;&gt;"",TODAY()-K134&gt;$N$2),"Hareketsiz",""))))</f>
        <v/>
      </c>
      <c r="K134" s="10">
        <f>IF(A134="","",IF(COUNTIF('Hareketler'!B:B,A134)=0,"",_xlfn.MAXIFS('Hareketler'!A:A,'Hareketler'!B:B,A134)))</f>
        <v/>
      </c>
      <c r="L134" s="11" t="n"/>
      <c r="M134" s="8">
        <f>IF(OR(A134="",L134=""),"",I134*L134)</f>
        <v/>
      </c>
    </row>
    <row r="135">
      <c r="G135" s="8">
        <f>IF(A135="","",SUMIFS('Hareketler'!E:E,'Hareketler'!B:B,A135,'Hareketler'!D:D,"Giriş"))</f>
        <v/>
      </c>
      <c r="H135" s="8">
        <f>IF(A135="","",SUMIFS('Hareketler'!E:E,'Hareketler'!B:B,A135,'Hareketler'!D:D,"Çıkış"))</f>
        <v/>
      </c>
      <c r="I135" s="8">
        <f>IF(A135="","",F135+G135-H135+SUMIFS('Hareketler'!E:E,'Hareketler'!B:B,A135,'Hareketler'!D:D,"Sayım farkı"))</f>
        <v/>
      </c>
      <c r="J135" s="9">
        <f>IF(A135="","",IF(I135&lt;=0,"Tükendi",IF(I135&lt;=E135,"Sipariş ver",IF(AND(K135&lt;&gt;"",TODAY()-K135&gt;$N$2),"Hareketsiz",""))))</f>
        <v/>
      </c>
      <c r="K135" s="10">
        <f>IF(A135="","",IF(COUNTIF('Hareketler'!B:B,A135)=0,"",_xlfn.MAXIFS('Hareketler'!A:A,'Hareketler'!B:B,A135)))</f>
        <v/>
      </c>
      <c r="L135" s="11" t="n"/>
      <c r="M135" s="8">
        <f>IF(OR(A135="",L135=""),"",I135*L135)</f>
        <v/>
      </c>
    </row>
    <row r="136">
      <c r="G136" s="8">
        <f>IF(A136="","",SUMIFS('Hareketler'!E:E,'Hareketler'!B:B,A136,'Hareketler'!D:D,"Giriş"))</f>
        <v/>
      </c>
      <c r="H136" s="8">
        <f>IF(A136="","",SUMIFS('Hareketler'!E:E,'Hareketler'!B:B,A136,'Hareketler'!D:D,"Çıkış"))</f>
        <v/>
      </c>
      <c r="I136" s="8">
        <f>IF(A136="","",F136+G136-H136+SUMIFS('Hareketler'!E:E,'Hareketler'!B:B,A136,'Hareketler'!D:D,"Sayım farkı"))</f>
        <v/>
      </c>
      <c r="J136" s="9">
        <f>IF(A136="","",IF(I136&lt;=0,"Tükendi",IF(I136&lt;=E136,"Sipariş ver",IF(AND(K136&lt;&gt;"",TODAY()-K136&gt;$N$2),"Hareketsiz",""))))</f>
        <v/>
      </c>
      <c r="K136" s="10">
        <f>IF(A136="","",IF(COUNTIF('Hareketler'!B:B,A136)=0,"",_xlfn.MAXIFS('Hareketler'!A:A,'Hareketler'!B:B,A136)))</f>
        <v/>
      </c>
      <c r="L136" s="11" t="n"/>
      <c r="M136" s="8">
        <f>IF(OR(A136="",L136=""),"",I136*L136)</f>
        <v/>
      </c>
    </row>
    <row r="137">
      <c r="G137" s="8">
        <f>IF(A137="","",SUMIFS('Hareketler'!E:E,'Hareketler'!B:B,A137,'Hareketler'!D:D,"Giriş"))</f>
        <v/>
      </c>
      <c r="H137" s="8">
        <f>IF(A137="","",SUMIFS('Hareketler'!E:E,'Hareketler'!B:B,A137,'Hareketler'!D:D,"Çıkış"))</f>
        <v/>
      </c>
      <c r="I137" s="8">
        <f>IF(A137="","",F137+G137-H137+SUMIFS('Hareketler'!E:E,'Hareketler'!B:B,A137,'Hareketler'!D:D,"Sayım farkı"))</f>
        <v/>
      </c>
      <c r="J137" s="9">
        <f>IF(A137="","",IF(I137&lt;=0,"Tükendi",IF(I137&lt;=E137,"Sipariş ver",IF(AND(K137&lt;&gt;"",TODAY()-K137&gt;$N$2),"Hareketsiz",""))))</f>
        <v/>
      </c>
      <c r="K137" s="10">
        <f>IF(A137="","",IF(COUNTIF('Hareketler'!B:B,A137)=0,"",_xlfn.MAXIFS('Hareketler'!A:A,'Hareketler'!B:B,A137)))</f>
        <v/>
      </c>
      <c r="L137" s="11" t="n"/>
      <c r="M137" s="8">
        <f>IF(OR(A137="",L137=""),"",I137*L137)</f>
        <v/>
      </c>
    </row>
    <row r="138">
      <c r="G138" s="8">
        <f>IF(A138="","",SUMIFS('Hareketler'!E:E,'Hareketler'!B:B,A138,'Hareketler'!D:D,"Giriş"))</f>
        <v/>
      </c>
      <c r="H138" s="8">
        <f>IF(A138="","",SUMIFS('Hareketler'!E:E,'Hareketler'!B:B,A138,'Hareketler'!D:D,"Çıkış"))</f>
        <v/>
      </c>
      <c r="I138" s="8">
        <f>IF(A138="","",F138+G138-H138+SUMIFS('Hareketler'!E:E,'Hareketler'!B:B,A138,'Hareketler'!D:D,"Sayım farkı"))</f>
        <v/>
      </c>
      <c r="J138" s="9">
        <f>IF(A138="","",IF(I138&lt;=0,"Tükendi",IF(I138&lt;=E138,"Sipariş ver",IF(AND(K138&lt;&gt;"",TODAY()-K138&gt;$N$2),"Hareketsiz",""))))</f>
        <v/>
      </c>
      <c r="K138" s="10">
        <f>IF(A138="","",IF(COUNTIF('Hareketler'!B:B,A138)=0,"",_xlfn.MAXIFS('Hareketler'!A:A,'Hareketler'!B:B,A138)))</f>
        <v/>
      </c>
      <c r="L138" s="11" t="n"/>
      <c r="M138" s="8">
        <f>IF(OR(A138="",L138=""),"",I138*L138)</f>
        <v/>
      </c>
    </row>
    <row r="139">
      <c r="G139" s="8">
        <f>IF(A139="","",SUMIFS('Hareketler'!E:E,'Hareketler'!B:B,A139,'Hareketler'!D:D,"Giriş"))</f>
        <v/>
      </c>
      <c r="H139" s="8">
        <f>IF(A139="","",SUMIFS('Hareketler'!E:E,'Hareketler'!B:B,A139,'Hareketler'!D:D,"Çıkış"))</f>
        <v/>
      </c>
      <c r="I139" s="8">
        <f>IF(A139="","",F139+G139-H139+SUMIFS('Hareketler'!E:E,'Hareketler'!B:B,A139,'Hareketler'!D:D,"Sayım farkı"))</f>
        <v/>
      </c>
      <c r="J139" s="9">
        <f>IF(A139="","",IF(I139&lt;=0,"Tükendi",IF(I139&lt;=E139,"Sipariş ver",IF(AND(K139&lt;&gt;"",TODAY()-K139&gt;$N$2),"Hareketsiz",""))))</f>
        <v/>
      </c>
      <c r="K139" s="10">
        <f>IF(A139="","",IF(COUNTIF('Hareketler'!B:B,A139)=0,"",_xlfn.MAXIFS('Hareketler'!A:A,'Hareketler'!B:B,A139)))</f>
        <v/>
      </c>
      <c r="L139" s="11" t="n"/>
      <c r="M139" s="8">
        <f>IF(OR(A139="",L139=""),"",I139*L139)</f>
        <v/>
      </c>
    </row>
    <row r="140">
      <c r="G140" s="8">
        <f>IF(A140="","",SUMIFS('Hareketler'!E:E,'Hareketler'!B:B,A140,'Hareketler'!D:D,"Giriş"))</f>
        <v/>
      </c>
      <c r="H140" s="8">
        <f>IF(A140="","",SUMIFS('Hareketler'!E:E,'Hareketler'!B:B,A140,'Hareketler'!D:D,"Çıkış"))</f>
        <v/>
      </c>
      <c r="I140" s="8">
        <f>IF(A140="","",F140+G140-H140+SUMIFS('Hareketler'!E:E,'Hareketler'!B:B,A140,'Hareketler'!D:D,"Sayım farkı"))</f>
        <v/>
      </c>
      <c r="J140" s="9">
        <f>IF(A140="","",IF(I140&lt;=0,"Tükendi",IF(I140&lt;=E140,"Sipariş ver",IF(AND(K140&lt;&gt;"",TODAY()-K140&gt;$N$2),"Hareketsiz",""))))</f>
        <v/>
      </c>
      <c r="K140" s="10">
        <f>IF(A140="","",IF(COUNTIF('Hareketler'!B:B,A140)=0,"",_xlfn.MAXIFS('Hareketler'!A:A,'Hareketler'!B:B,A140)))</f>
        <v/>
      </c>
      <c r="L140" s="11" t="n"/>
      <c r="M140" s="8">
        <f>IF(OR(A140="",L140=""),"",I140*L140)</f>
        <v/>
      </c>
    </row>
    <row r="141">
      <c r="G141" s="8">
        <f>IF(A141="","",SUMIFS('Hareketler'!E:E,'Hareketler'!B:B,A141,'Hareketler'!D:D,"Giriş"))</f>
        <v/>
      </c>
      <c r="H141" s="8">
        <f>IF(A141="","",SUMIFS('Hareketler'!E:E,'Hareketler'!B:B,A141,'Hareketler'!D:D,"Çıkış"))</f>
        <v/>
      </c>
      <c r="I141" s="8">
        <f>IF(A141="","",F141+G141-H141+SUMIFS('Hareketler'!E:E,'Hareketler'!B:B,A141,'Hareketler'!D:D,"Sayım farkı"))</f>
        <v/>
      </c>
      <c r="J141" s="9">
        <f>IF(A141="","",IF(I141&lt;=0,"Tükendi",IF(I141&lt;=E141,"Sipariş ver",IF(AND(K141&lt;&gt;"",TODAY()-K141&gt;$N$2),"Hareketsiz",""))))</f>
        <v/>
      </c>
      <c r="K141" s="10">
        <f>IF(A141="","",IF(COUNTIF('Hareketler'!B:B,A141)=0,"",_xlfn.MAXIFS('Hareketler'!A:A,'Hareketler'!B:B,A141)))</f>
        <v/>
      </c>
      <c r="L141" s="11" t="n"/>
      <c r="M141" s="8">
        <f>IF(OR(A141="",L141=""),"",I141*L141)</f>
        <v/>
      </c>
    </row>
    <row r="142">
      <c r="G142" s="8">
        <f>IF(A142="","",SUMIFS('Hareketler'!E:E,'Hareketler'!B:B,A142,'Hareketler'!D:D,"Giriş"))</f>
        <v/>
      </c>
      <c r="H142" s="8">
        <f>IF(A142="","",SUMIFS('Hareketler'!E:E,'Hareketler'!B:B,A142,'Hareketler'!D:D,"Çıkış"))</f>
        <v/>
      </c>
      <c r="I142" s="8">
        <f>IF(A142="","",F142+G142-H142+SUMIFS('Hareketler'!E:E,'Hareketler'!B:B,A142,'Hareketler'!D:D,"Sayım farkı"))</f>
        <v/>
      </c>
      <c r="J142" s="9">
        <f>IF(A142="","",IF(I142&lt;=0,"Tükendi",IF(I142&lt;=E142,"Sipariş ver",IF(AND(K142&lt;&gt;"",TODAY()-K142&gt;$N$2),"Hareketsiz",""))))</f>
        <v/>
      </c>
      <c r="K142" s="10">
        <f>IF(A142="","",IF(COUNTIF('Hareketler'!B:B,A142)=0,"",_xlfn.MAXIFS('Hareketler'!A:A,'Hareketler'!B:B,A142)))</f>
        <v/>
      </c>
      <c r="L142" s="11" t="n"/>
      <c r="M142" s="8">
        <f>IF(OR(A142="",L142=""),"",I142*L142)</f>
        <v/>
      </c>
    </row>
    <row r="143">
      <c r="G143" s="8">
        <f>IF(A143="","",SUMIFS('Hareketler'!E:E,'Hareketler'!B:B,A143,'Hareketler'!D:D,"Giriş"))</f>
        <v/>
      </c>
      <c r="H143" s="8">
        <f>IF(A143="","",SUMIFS('Hareketler'!E:E,'Hareketler'!B:B,A143,'Hareketler'!D:D,"Çıkış"))</f>
        <v/>
      </c>
      <c r="I143" s="8">
        <f>IF(A143="","",F143+G143-H143+SUMIFS('Hareketler'!E:E,'Hareketler'!B:B,A143,'Hareketler'!D:D,"Sayım farkı"))</f>
        <v/>
      </c>
      <c r="J143" s="9">
        <f>IF(A143="","",IF(I143&lt;=0,"Tükendi",IF(I143&lt;=E143,"Sipariş ver",IF(AND(K143&lt;&gt;"",TODAY()-K143&gt;$N$2),"Hareketsiz",""))))</f>
        <v/>
      </c>
      <c r="K143" s="10">
        <f>IF(A143="","",IF(COUNTIF('Hareketler'!B:B,A143)=0,"",_xlfn.MAXIFS('Hareketler'!A:A,'Hareketler'!B:B,A143)))</f>
        <v/>
      </c>
      <c r="L143" s="11" t="n"/>
      <c r="M143" s="8">
        <f>IF(OR(A143="",L143=""),"",I143*L143)</f>
        <v/>
      </c>
    </row>
    <row r="144">
      <c r="G144" s="8">
        <f>IF(A144="","",SUMIFS('Hareketler'!E:E,'Hareketler'!B:B,A144,'Hareketler'!D:D,"Giriş"))</f>
        <v/>
      </c>
      <c r="H144" s="8">
        <f>IF(A144="","",SUMIFS('Hareketler'!E:E,'Hareketler'!B:B,A144,'Hareketler'!D:D,"Çıkış"))</f>
        <v/>
      </c>
      <c r="I144" s="8">
        <f>IF(A144="","",F144+G144-H144+SUMIFS('Hareketler'!E:E,'Hareketler'!B:B,A144,'Hareketler'!D:D,"Sayım farkı"))</f>
        <v/>
      </c>
      <c r="J144" s="9">
        <f>IF(A144="","",IF(I144&lt;=0,"Tükendi",IF(I144&lt;=E144,"Sipariş ver",IF(AND(K144&lt;&gt;"",TODAY()-K144&gt;$N$2),"Hareketsiz",""))))</f>
        <v/>
      </c>
      <c r="K144" s="10">
        <f>IF(A144="","",IF(COUNTIF('Hareketler'!B:B,A144)=0,"",_xlfn.MAXIFS('Hareketler'!A:A,'Hareketler'!B:B,A144)))</f>
        <v/>
      </c>
      <c r="L144" s="11" t="n"/>
      <c r="M144" s="8">
        <f>IF(OR(A144="",L144=""),"",I144*L144)</f>
        <v/>
      </c>
    </row>
    <row r="145">
      <c r="G145" s="8">
        <f>IF(A145="","",SUMIFS('Hareketler'!E:E,'Hareketler'!B:B,A145,'Hareketler'!D:D,"Giriş"))</f>
        <v/>
      </c>
      <c r="H145" s="8">
        <f>IF(A145="","",SUMIFS('Hareketler'!E:E,'Hareketler'!B:B,A145,'Hareketler'!D:D,"Çıkış"))</f>
        <v/>
      </c>
      <c r="I145" s="8">
        <f>IF(A145="","",F145+G145-H145+SUMIFS('Hareketler'!E:E,'Hareketler'!B:B,A145,'Hareketler'!D:D,"Sayım farkı"))</f>
        <v/>
      </c>
      <c r="J145" s="9">
        <f>IF(A145="","",IF(I145&lt;=0,"Tükendi",IF(I145&lt;=E145,"Sipariş ver",IF(AND(K145&lt;&gt;"",TODAY()-K145&gt;$N$2),"Hareketsiz",""))))</f>
        <v/>
      </c>
      <c r="K145" s="10">
        <f>IF(A145="","",IF(COUNTIF('Hareketler'!B:B,A145)=0,"",_xlfn.MAXIFS('Hareketler'!A:A,'Hareketler'!B:B,A145)))</f>
        <v/>
      </c>
      <c r="L145" s="11" t="n"/>
      <c r="M145" s="8">
        <f>IF(OR(A145="",L145=""),"",I145*L145)</f>
        <v/>
      </c>
    </row>
    <row r="146">
      <c r="G146" s="8">
        <f>IF(A146="","",SUMIFS('Hareketler'!E:E,'Hareketler'!B:B,A146,'Hareketler'!D:D,"Giriş"))</f>
        <v/>
      </c>
      <c r="H146" s="8">
        <f>IF(A146="","",SUMIFS('Hareketler'!E:E,'Hareketler'!B:B,A146,'Hareketler'!D:D,"Çıkış"))</f>
        <v/>
      </c>
      <c r="I146" s="8">
        <f>IF(A146="","",F146+G146-H146+SUMIFS('Hareketler'!E:E,'Hareketler'!B:B,A146,'Hareketler'!D:D,"Sayım farkı"))</f>
        <v/>
      </c>
      <c r="J146" s="9">
        <f>IF(A146="","",IF(I146&lt;=0,"Tükendi",IF(I146&lt;=E146,"Sipariş ver",IF(AND(K146&lt;&gt;"",TODAY()-K146&gt;$N$2),"Hareketsiz",""))))</f>
        <v/>
      </c>
      <c r="K146" s="10">
        <f>IF(A146="","",IF(COUNTIF('Hareketler'!B:B,A146)=0,"",_xlfn.MAXIFS('Hareketler'!A:A,'Hareketler'!B:B,A146)))</f>
        <v/>
      </c>
      <c r="L146" s="11" t="n"/>
      <c r="M146" s="8">
        <f>IF(OR(A146="",L146=""),"",I146*L146)</f>
        <v/>
      </c>
    </row>
    <row r="147">
      <c r="G147" s="8">
        <f>IF(A147="","",SUMIFS('Hareketler'!E:E,'Hareketler'!B:B,A147,'Hareketler'!D:D,"Giriş"))</f>
        <v/>
      </c>
      <c r="H147" s="8">
        <f>IF(A147="","",SUMIFS('Hareketler'!E:E,'Hareketler'!B:B,A147,'Hareketler'!D:D,"Çıkış"))</f>
        <v/>
      </c>
      <c r="I147" s="8">
        <f>IF(A147="","",F147+G147-H147+SUMIFS('Hareketler'!E:E,'Hareketler'!B:B,A147,'Hareketler'!D:D,"Sayım farkı"))</f>
        <v/>
      </c>
      <c r="J147" s="9">
        <f>IF(A147="","",IF(I147&lt;=0,"Tükendi",IF(I147&lt;=E147,"Sipariş ver",IF(AND(K147&lt;&gt;"",TODAY()-K147&gt;$N$2),"Hareketsiz",""))))</f>
        <v/>
      </c>
      <c r="K147" s="10">
        <f>IF(A147="","",IF(COUNTIF('Hareketler'!B:B,A147)=0,"",_xlfn.MAXIFS('Hareketler'!A:A,'Hareketler'!B:B,A147)))</f>
        <v/>
      </c>
      <c r="L147" s="11" t="n"/>
      <c r="M147" s="8">
        <f>IF(OR(A147="",L147=""),"",I147*L147)</f>
        <v/>
      </c>
    </row>
    <row r="148">
      <c r="G148" s="8">
        <f>IF(A148="","",SUMIFS('Hareketler'!E:E,'Hareketler'!B:B,A148,'Hareketler'!D:D,"Giriş"))</f>
        <v/>
      </c>
      <c r="H148" s="8">
        <f>IF(A148="","",SUMIFS('Hareketler'!E:E,'Hareketler'!B:B,A148,'Hareketler'!D:D,"Çıkış"))</f>
        <v/>
      </c>
      <c r="I148" s="8">
        <f>IF(A148="","",F148+G148-H148+SUMIFS('Hareketler'!E:E,'Hareketler'!B:B,A148,'Hareketler'!D:D,"Sayım farkı"))</f>
        <v/>
      </c>
      <c r="J148" s="9">
        <f>IF(A148="","",IF(I148&lt;=0,"Tükendi",IF(I148&lt;=E148,"Sipariş ver",IF(AND(K148&lt;&gt;"",TODAY()-K148&gt;$N$2),"Hareketsiz",""))))</f>
        <v/>
      </c>
      <c r="K148" s="10">
        <f>IF(A148="","",IF(COUNTIF('Hareketler'!B:B,A148)=0,"",_xlfn.MAXIFS('Hareketler'!A:A,'Hareketler'!B:B,A148)))</f>
        <v/>
      </c>
      <c r="L148" s="11" t="n"/>
      <c r="M148" s="8">
        <f>IF(OR(A148="",L148=""),"",I148*L148)</f>
        <v/>
      </c>
    </row>
    <row r="149">
      <c r="G149" s="8">
        <f>IF(A149="","",SUMIFS('Hareketler'!E:E,'Hareketler'!B:B,A149,'Hareketler'!D:D,"Giriş"))</f>
        <v/>
      </c>
      <c r="H149" s="8">
        <f>IF(A149="","",SUMIFS('Hareketler'!E:E,'Hareketler'!B:B,A149,'Hareketler'!D:D,"Çıkış"))</f>
        <v/>
      </c>
      <c r="I149" s="8">
        <f>IF(A149="","",F149+G149-H149+SUMIFS('Hareketler'!E:E,'Hareketler'!B:B,A149,'Hareketler'!D:D,"Sayım farkı"))</f>
        <v/>
      </c>
      <c r="J149" s="9">
        <f>IF(A149="","",IF(I149&lt;=0,"Tükendi",IF(I149&lt;=E149,"Sipariş ver",IF(AND(K149&lt;&gt;"",TODAY()-K149&gt;$N$2),"Hareketsiz",""))))</f>
        <v/>
      </c>
      <c r="K149" s="10">
        <f>IF(A149="","",IF(COUNTIF('Hareketler'!B:B,A149)=0,"",_xlfn.MAXIFS('Hareketler'!A:A,'Hareketler'!B:B,A149)))</f>
        <v/>
      </c>
      <c r="L149" s="11" t="n"/>
      <c r="M149" s="8">
        <f>IF(OR(A149="",L149=""),"",I149*L149)</f>
        <v/>
      </c>
    </row>
    <row r="150">
      <c r="G150" s="8">
        <f>IF(A150="","",SUMIFS('Hareketler'!E:E,'Hareketler'!B:B,A150,'Hareketler'!D:D,"Giriş"))</f>
        <v/>
      </c>
      <c r="H150" s="8">
        <f>IF(A150="","",SUMIFS('Hareketler'!E:E,'Hareketler'!B:B,A150,'Hareketler'!D:D,"Çıkış"))</f>
        <v/>
      </c>
      <c r="I150" s="8">
        <f>IF(A150="","",F150+G150-H150+SUMIFS('Hareketler'!E:E,'Hareketler'!B:B,A150,'Hareketler'!D:D,"Sayım farkı"))</f>
        <v/>
      </c>
      <c r="J150" s="9">
        <f>IF(A150="","",IF(I150&lt;=0,"Tükendi",IF(I150&lt;=E150,"Sipariş ver",IF(AND(K150&lt;&gt;"",TODAY()-K150&gt;$N$2),"Hareketsiz",""))))</f>
        <v/>
      </c>
      <c r="K150" s="10">
        <f>IF(A150="","",IF(COUNTIF('Hareketler'!B:B,A150)=0,"",_xlfn.MAXIFS('Hareketler'!A:A,'Hareketler'!B:B,A150)))</f>
        <v/>
      </c>
      <c r="L150" s="11" t="n"/>
      <c r="M150" s="8">
        <f>IF(OR(A150="",L150=""),"",I150*L150)</f>
        <v/>
      </c>
    </row>
    <row r="151">
      <c r="G151" s="8">
        <f>IF(A151="","",SUMIFS('Hareketler'!E:E,'Hareketler'!B:B,A151,'Hareketler'!D:D,"Giriş"))</f>
        <v/>
      </c>
      <c r="H151" s="8">
        <f>IF(A151="","",SUMIFS('Hareketler'!E:E,'Hareketler'!B:B,A151,'Hareketler'!D:D,"Çıkış"))</f>
        <v/>
      </c>
      <c r="I151" s="8">
        <f>IF(A151="","",F151+G151-H151+SUMIFS('Hareketler'!E:E,'Hareketler'!B:B,A151,'Hareketler'!D:D,"Sayım farkı"))</f>
        <v/>
      </c>
      <c r="J151" s="9">
        <f>IF(A151="","",IF(I151&lt;=0,"Tükendi",IF(I151&lt;=E151,"Sipariş ver",IF(AND(K151&lt;&gt;"",TODAY()-K151&gt;$N$2),"Hareketsiz",""))))</f>
        <v/>
      </c>
      <c r="K151" s="10">
        <f>IF(A151="","",IF(COUNTIF('Hareketler'!B:B,A151)=0,"",_xlfn.MAXIFS('Hareketler'!A:A,'Hareketler'!B:B,A151)))</f>
        <v/>
      </c>
      <c r="L151" s="11" t="n"/>
      <c r="M151" s="8">
        <f>IF(OR(A151="",L151=""),"",I151*L151)</f>
        <v/>
      </c>
    </row>
    <row r="152">
      <c r="G152" s="8">
        <f>IF(A152="","",SUMIFS('Hareketler'!E:E,'Hareketler'!B:B,A152,'Hareketler'!D:D,"Giriş"))</f>
        <v/>
      </c>
      <c r="H152" s="8">
        <f>IF(A152="","",SUMIFS('Hareketler'!E:E,'Hareketler'!B:B,A152,'Hareketler'!D:D,"Çıkış"))</f>
        <v/>
      </c>
      <c r="I152" s="8">
        <f>IF(A152="","",F152+G152-H152+SUMIFS('Hareketler'!E:E,'Hareketler'!B:B,A152,'Hareketler'!D:D,"Sayım farkı"))</f>
        <v/>
      </c>
      <c r="J152" s="9">
        <f>IF(A152="","",IF(I152&lt;=0,"Tükendi",IF(I152&lt;=E152,"Sipariş ver",IF(AND(K152&lt;&gt;"",TODAY()-K152&gt;$N$2),"Hareketsiz",""))))</f>
        <v/>
      </c>
      <c r="K152" s="10">
        <f>IF(A152="","",IF(COUNTIF('Hareketler'!B:B,A152)=0,"",_xlfn.MAXIFS('Hareketler'!A:A,'Hareketler'!B:B,A152)))</f>
        <v/>
      </c>
      <c r="L152" s="11" t="n"/>
      <c r="M152" s="8">
        <f>IF(OR(A152="",L152=""),"",I152*L152)</f>
        <v/>
      </c>
    </row>
    <row r="153">
      <c r="G153" s="8">
        <f>IF(A153="","",SUMIFS('Hareketler'!E:E,'Hareketler'!B:B,A153,'Hareketler'!D:D,"Giriş"))</f>
        <v/>
      </c>
      <c r="H153" s="8">
        <f>IF(A153="","",SUMIFS('Hareketler'!E:E,'Hareketler'!B:B,A153,'Hareketler'!D:D,"Çıkış"))</f>
        <v/>
      </c>
      <c r="I153" s="8">
        <f>IF(A153="","",F153+G153-H153+SUMIFS('Hareketler'!E:E,'Hareketler'!B:B,A153,'Hareketler'!D:D,"Sayım farkı"))</f>
        <v/>
      </c>
      <c r="J153" s="9">
        <f>IF(A153="","",IF(I153&lt;=0,"Tükendi",IF(I153&lt;=E153,"Sipariş ver",IF(AND(K153&lt;&gt;"",TODAY()-K153&gt;$N$2),"Hareketsiz",""))))</f>
        <v/>
      </c>
      <c r="K153" s="10">
        <f>IF(A153="","",IF(COUNTIF('Hareketler'!B:B,A153)=0,"",_xlfn.MAXIFS('Hareketler'!A:A,'Hareketler'!B:B,A153)))</f>
        <v/>
      </c>
      <c r="L153" s="11" t="n"/>
      <c r="M153" s="8">
        <f>IF(OR(A153="",L153=""),"",I153*L153)</f>
        <v/>
      </c>
    </row>
    <row r="154">
      <c r="G154" s="8">
        <f>IF(A154="","",SUMIFS('Hareketler'!E:E,'Hareketler'!B:B,A154,'Hareketler'!D:D,"Giriş"))</f>
        <v/>
      </c>
      <c r="H154" s="8">
        <f>IF(A154="","",SUMIFS('Hareketler'!E:E,'Hareketler'!B:B,A154,'Hareketler'!D:D,"Çıkış"))</f>
        <v/>
      </c>
      <c r="I154" s="8">
        <f>IF(A154="","",F154+G154-H154+SUMIFS('Hareketler'!E:E,'Hareketler'!B:B,A154,'Hareketler'!D:D,"Sayım farkı"))</f>
        <v/>
      </c>
      <c r="J154" s="9">
        <f>IF(A154="","",IF(I154&lt;=0,"Tükendi",IF(I154&lt;=E154,"Sipariş ver",IF(AND(K154&lt;&gt;"",TODAY()-K154&gt;$N$2),"Hareketsiz",""))))</f>
        <v/>
      </c>
      <c r="K154" s="10">
        <f>IF(A154="","",IF(COUNTIF('Hareketler'!B:B,A154)=0,"",_xlfn.MAXIFS('Hareketler'!A:A,'Hareketler'!B:B,A154)))</f>
        <v/>
      </c>
      <c r="L154" s="11" t="n"/>
      <c r="M154" s="8">
        <f>IF(OR(A154="",L154=""),"",I154*L154)</f>
        <v/>
      </c>
    </row>
    <row r="155">
      <c r="G155" s="8">
        <f>IF(A155="","",SUMIFS('Hareketler'!E:E,'Hareketler'!B:B,A155,'Hareketler'!D:D,"Giriş"))</f>
        <v/>
      </c>
      <c r="H155" s="8">
        <f>IF(A155="","",SUMIFS('Hareketler'!E:E,'Hareketler'!B:B,A155,'Hareketler'!D:D,"Çıkış"))</f>
        <v/>
      </c>
      <c r="I155" s="8">
        <f>IF(A155="","",F155+G155-H155+SUMIFS('Hareketler'!E:E,'Hareketler'!B:B,A155,'Hareketler'!D:D,"Sayım farkı"))</f>
        <v/>
      </c>
      <c r="J155" s="9">
        <f>IF(A155="","",IF(I155&lt;=0,"Tükendi",IF(I155&lt;=E155,"Sipariş ver",IF(AND(K155&lt;&gt;"",TODAY()-K155&gt;$N$2),"Hareketsiz",""))))</f>
        <v/>
      </c>
      <c r="K155" s="10">
        <f>IF(A155="","",IF(COUNTIF('Hareketler'!B:B,A155)=0,"",_xlfn.MAXIFS('Hareketler'!A:A,'Hareketler'!B:B,A155)))</f>
        <v/>
      </c>
      <c r="L155" s="11" t="n"/>
      <c r="M155" s="8">
        <f>IF(OR(A155="",L155=""),"",I155*L155)</f>
        <v/>
      </c>
    </row>
    <row r="156">
      <c r="G156" s="8">
        <f>IF(A156="","",SUMIFS('Hareketler'!E:E,'Hareketler'!B:B,A156,'Hareketler'!D:D,"Giriş"))</f>
        <v/>
      </c>
      <c r="H156" s="8">
        <f>IF(A156="","",SUMIFS('Hareketler'!E:E,'Hareketler'!B:B,A156,'Hareketler'!D:D,"Çıkış"))</f>
        <v/>
      </c>
      <c r="I156" s="8">
        <f>IF(A156="","",F156+G156-H156+SUMIFS('Hareketler'!E:E,'Hareketler'!B:B,A156,'Hareketler'!D:D,"Sayım farkı"))</f>
        <v/>
      </c>
      <c r="J156" s="9">
        <f>IF(A156="","",IF(I156&lt;=0,"Tükendi",IF(I156&lt;=E156,"Sipariş ver",IF(AND(K156&lt;&gt;"",TODAY()-K156&gt;$N$2),"Hareketsiz",""))))</f>
        <v/>
      </c>
      <c r="K156" s="10">
        <f>IF(A156="","",IF(COUNTIF('Hareketler'!B:B,A156)=0,"",_xlfn.MAXIFS('Hareketler'!A:A,'Hareketler'!B:B,A156)))</f>
        <v/>
      </c>
      <c r="L156" s="11" t="n"/>
      <c r="M156" s="8">
        <f>IF(OR(A156="",L156=""),"",I156*L156)</f>
        <v/>
      </c>
    </row>
    <row r="157">
      <c r="G157" s="8">
        <f>IF(A157="","",SUMIFS('Hareketler'!E:E,'Hareketler'!B:B,A157,'Hareketler'!D:D,"Giriş"))</f>
        <v/>
      </c>
      <c r="H157" s="8">
        <f>IF(A157="","",SUMIFS('Hareketler'!E:E,'Hareketler'!B:B,A157,'Hareketler'!D:D,"Çıkış"))</f>
        <v/>
      </c>
      <c r="I157" s="8">
        <f>IF(A157="","",F157+G157-H157+SUMIFS('Hareketler'!E:E,'Hareketler'!B:B,A157,'Hareketler'!D:D,"Sayım farkı"))</f>
        <v/>
      </c>
      <c r="J157" s="9">
        <f>IF(A157="","",IF(I157&lt;=0,"Tükendi",IF(I157&lt;=E157,"Sipariş ver",IF(AND(K157&lt;&gt;"",TODAY()-K157&gt;$N$2),"Hareketsiz",""))))</f>
        <v/>
      </c>
      <c r="K157" s="10">
        <f>IF(A157="","",IF(COUNTIF('Hareketler'!B:B,A157)=0,"",_xlfn.MAXIFS('Hareketler'!A:A,'Hareketler'!B:B,A157)))</f>
        <v/>
      </c>
      <c r="L157" s="11" t="n"/>
      <c r="M157" s="8">
        <f>IF(OR(A157="",L157=""),"",I157*L157)</f>
        <v/>
      </c>
    </row>
    <row r="158">
      <c r="G158" s="8">
        <f>IF(A158="","",SUMIFS('Hareketler'!E:E,'Hareketler'!B:B,A158,'Hareketler'!D:D,"Giriş"))</f>
        <v/>
      </c>
      <c r="H158" s="8">
        <f>IF(A158="","",SUMIFS('Hareketler'!E:E,'Hareketler'!B:B,A158,'Hareketler'!D:D,"Çıkış"))</f>
        <v/>
      </c>
      <c r="I158" s="8">
        <f>IF(A158="","",F158+G158-H158+SUMIFS('Hareketler'!E:E,'Hareketler'!B:B,A158,'Hareketler'!D:D,"Sayım farkı"))</f>
        <v/>
      </c>
      <c r="J158" s="9">
        <f>IF(A158="","",IF(I158&lt;=0,"Tükendi",IF(I158&lt;=E158,"Sipariş ver",IF(AND(K158&lt;&gt;"",TODAY()-K158&gt;$N$2),"Hareketsiz",""))))</f>
        <v/>
      </c>
      <c r="K158" s="10">
        <f>IF(A158="","",IF(COUNTIF('Hareketler'!B:B,A158)=0,"",_xlfn.MAXIFS('Hareketler'!A:A,'Hareketler'!B:B,A158)))</f>
        <v/>
      </c>
      <c r="L158" s="11" t="n"/>
      <c r="M158" s="8">
        <f>IF(OR(A158="",L158=""),"",I158*L158)</f>
        <v/>
      </c>
    </row>
    <row r="159">
      <c r="G159" s="8">
        <f>IF(A159="","",SUMIFS('Hareketler'!E:E,'Hareketler'!B:B,A159,'Hareketler'!D:D,"Giriş"))</f>
        <v/>
      </c>
      <c r="H159" s="8">
        <f>IF(A159="","",SUMIFS('Hareketler'!E:E,'Hareketler'!B:B,A159,'Hareketler'!D:D,"Çıkış"))</f>
        <v/>
      </c>
      <c r="I159" s="8">
        <f>IF(A159="","",F159+G159-H159+SUMIFS('Hareketler'!E:E,'Hareketler'!B:B,A159,'Hareketler'!D:D,"Sayım farkı"))</f>
        <v/>
      </c>
      <c r="J159" s="9">
        <f>IF(A159="","",IF(I159&lt;=0,"Tükendi",IF(I159&lt;=E159,"Sipariş ver",IF(AND(K159&lt;&gt;"",TODAY()-K159&gt;$N$2),"Hareketsiz",""))))</f>
        <v/>
      </c>
      <c r="K159" s="10">
        <f>IF(A159="","",IF(COUNTIF('Hareketler'!B:B,A159)=0,"",_xlfn.MAXIFS('Hareketler'!A:A,'Hareketler'!B:B,A159)))</f>
        <v/>
      </c>
      <c r="L159" s="11" t="n"/>
      <c r="M159" s="8">
        <f>IF(OR(A159="",L159=""),"",I159*L159)</f>
        <v/>
      </c>
    </row>
    <row r="160">
      <c r="G160" s="8">
        <f>IF(A160="","",SUMIFS('Hareketler'!E:E,'Hareketler'!B:B,A160,'Hareketler'!D:D,"Giriş"))</f>
        <v/>
      </c>
      <c r="H160" s="8">
        <f>IF(A160="","",SUMIFS('Hareketler'!E:E,'Hareketler'!B:B,A160,'Hareketler'!D:D,"Çıkış"))</f>
        <v/>
      </c>
      <c r="I160" s="8">
        <f>IF(A160="","",F160+G160-H160+SUMIFS('Hareketler'!E:E,'Hareketler'!B:B,A160,'Hareketler'!D:D,"Sayım farkı"))</f>
        <v/>
      </c>
      <c r="J160" s="9">
        <f>IF(A160="","",IF(I160&lt;=0,"Tükendi",IF(I160&lt;=E160,"Sipariş ver",IF(AND(K160&lt;&gt;"",TODAY()-K160&gt;$N$2),"Hareketsiz",""))))</f>
        <v/>
      </c>
      <c r="K160" s="10">
        <f>IF(A160="","",IF(COUNTIF('Hareketler'!B:B,A160)=0,"",_xlfn.MAXIFS('Hareketler'!A:A,'Hareketler'!B:B,A160)))</f>
        <v/>
      </c>
      <c r="L160" s="11" t="n"/>
      <c r="M160" s="8">
        <f>IF(OR(A160="",L160=""),"",I160*L160)</f>
        <v/>
      </c>
    </row>
    <row r="161">
      <c r="G161" s="8">
        <f>IF(A161="","",SUMIFS('Hareketler'!E:E,'Hareketler'!B:B,A161,'Hareketler'!D:D,"Giriş"))</f>
        <v/>
      </c>
      <c r="H161" s="8">
        <f>IF(A161="","",SUMIFS('Hareketler'!E:E,'Hareketler'!B:B,A161,'Hareketler'!D:D,"Çıkış"))</f>
        <v/>
      </c>
      <c r="I161" s="8">
        <f>IF(A161="","",F161+G161-H161+SUMIFS('Hareketler'!E:E,'Hareketler'!B:B,A161,'Hareketler'!D:D,"Sayım farkı"))</f>
        <v/>
      </c>
      <c r="J161" s="9">
        <f>IF(A161="","",IF(I161&lt;=0,"Tükendi",IF(I161&lt;=E161,"Sipariş ver",IF(AND(K161&lt;&gt;"",TODAY()-K161&gt;$N$2),"Hareketsiz",""))))</f>
        <v/>
      </c>
      <c r="K161" s="10">
        <f>IF(A161="","",IF(COUNTIF('Hareketler'!B:B,A161)=0,"",_xlfn.MAXIFS('Hareketler'!A:A,'Hareketler'!B:B,A161)))</f>
        <v/>
      </c>
      <c r="L161" s="11" t="n"/>
      <c r="M161" s="8">
        <f>IF(OR(A161="",L161=""),"",I161*L161)</f>
        <v/>
      </c>
    </row>
    <row r="162">
      <c r="G162" s="8">
        <f>IF(A162="","",SUMIFS('Hareketler'!E:E,'Hareketler'!B:B,A162,'Hareketler'!D:D,"Giriş"))</f>
        <v/>
      </c>
      <c r="H162" s="8">
        <f>IF(A162="","",SUMIFS('Hareketler'!E:E,'Hareketler'!B:B,A162,'Hareketler'!D:D,"Çıkış"))</f>
        <v/>
      </c>
      <c r="I162" s="8">
        <f>IF(A162="","",F162+G162-H162+SUMIFS('Hareketler'!E:E,'Hareketler'!B:B,A162,'Hareketler'!D:D,"Sayım farkı"))</f>
        <v/>
      </c>
      <c r="J162" s="9">
        <f>IF(A162="","",IF(I162&lt;=0,"Tükendi",IF(I162&lt;=E162,"Sipariş ver",IF(AND(K162&lt;&gt;"",TODAY()-K162&gt;$N$2),"Hareketsiz",""))))</f>
        <v/>
      </c>
      <c r="K162" s="10">
        <f>IF(A162="","",IF(COUNTIF('Hareketler'!B:B,A162)=0,"",_xlfn.MAXIFS('Hareketler'!A:A,'Hareketler'!B:B,A162)))</f>
        <v/>
      </c>
      <c r="L162" s="11" t="n"/>
      <c r="M162" s="8">
        <f>IF(OR(A162="",L162=""),"",I162*L162)</f>
        <v/>
      </c>
    </row>
    <row r="163">
      <c r="G163" s="8">
        <f>IF(A163="","",SUMIFS('Hareketler'!E:E,'Hareketler'!B:B,A163,'Hareketler'!D:D,"Giriş"))</f>
        <v/>
      </c>
      <c r="H163" s="8">
        <f>IF(A163="","",SUMIFS('Hareketler'!E:E,'Hareketler'!B:B,A163,'Hareketler'!D:D,"Çıkış"))</f>
        <v/>
      </c>
      <c r="I163" s="8">
        <f>IF(A163="","",F163+G163-H163+SUMIFS('Hareketler'!E:E,'Hareketler'!B:B,A163,'Hareketler'!D:D,"Sayım farkı"))</f>
        <v/>
      </c>
      <c r="J163" s="9">
        <f>IF(A163="","",IF(I163&lt;=0,"Tükendi",IF(I163&lt;=E163,"Sipariş ver",IF(AND(K163&lt;&gt;"",TODAY()-K163&gt;$N$2),"Hareketsiz",""))))</f>
        <v/>
      </c>
      <c r="K163" s="10">
        <f>IF(A163="","",IF(COUNTIF('Hareketler'!B:B,A163)=0,"",_xlfn.MAXIFS('Hareketler'!A:A,'Hareketler'!B:B,A163)))</f>
        <v/>
      </c>
      <c r="L163" s="11" t="n"/>
      <c r="M163" s="8">
        <f>IF(OR(A163="",L163=""),"",I163*L163)</f>
        <v/>
      </c>
    </row>
    <row r="164">
      <c r="G164" s="8">
        <f>IF(A164="","",SUMIFS('Hareketler'!E:E,'Hareketler'!B:B,A164,'Hareketler'!D:D,"Giriş"))</f>
        <v/>
      </c>
      <c r="H164" s="8">
        <f>IF(A164="","",SUMIFS('Hareketler'!E:E,'Hareketler'!B:B,A164,'Hareketler'!D:D,"Çıkış"))</f>
        <v/>
      </c>
      <c r="I164" s="8">
        <f>IF(A164="","",F164+G164-H164+SUMIFS('Hareketler'!E:E,'Hareketler'!B:B,A164,'Hareketler'!D:D,"Sayım farkı"))</f>
        <v/>
      </c>
      <c r="J164" s="9">
        <f>IF(A164="","",IF(I164&lt;=0,"Tükendi",IF(I164&lt;=E164,"Sipariş ver",IF(AND(K164&lt;&gt;"",TODAY()-K164&gt;$N$2),"Hareketsiz",""))))</f>
        <v/>
      </c>
      <c r="K164" s="10">
        <f>IF(A164="","",IF(COUNTIF('Hareketler'!B:B,A164)=0,"",_xlfn.MAXIFS('Hareketler'!A:A,'Hareketler'!B:B,A164)))</f>
        <v/>
      </c>
      <c r="L164" s="11" t="n"/>
      <c r="M164" s="8">
        <f>IF(OR(A164="",L164=""),"",I164*L164)</f>
        <v/>
      </c>
    </row>
    <row r="165">
      <c r="G165" s="8">
        <f>IF(A165="","",SUMIFS('Hareketler'!E:E,'Hareketler'!B:B,A165,'Hareketler'!D:D,"Giriş"))</f>
        <v/>
      </c>
      <c r="H165" s="8">
        <f>IF(A165="","",SUMIFS('Hareketler'!E:E,'Hareketler'!B:B,A165,'Hareketler'!D:D,"Çıkış"))</f>
        <v/>
      </c>
      <c r="I165" s="8">
        <f>IF(A165="","",F165+G165-H165+SUMIFS('Hareketler'!E:E,'Hareketler'!B:B,A165,'Hareketler'!D:D,"Sayım farkı"))</f>
        <v/>
      </c>
      <c r="J165" s="9">
        <f>IF(A165="","",IF(I165&lt;=0,"Tükendi",IF(I165&lt;=E165,"Sipariş ver",IF(AND(K165&lt;&gt;"",TODAY()-K165&gt;$N$2),"Hareketsiz",""))))</f>
        <v/>
      </c>
      <c r="K165" s="10">
        <f>IF(A165="","",IF(COUNTIF('Hareketler'!B:B,A165)=0,"",_xlfn.MAXIFS('Hareketler'!A:A,'Hareketler'!B:B,A165)))</f>
        <v/>
      </c>
      <c r="L165" s="11" t="n"/>
      <c r="M165" s="8">
        <f>IF(OR(A165="",L165=""),"",I165*L165)</f>
        <v/>
      </c>
    </row>
    <row r="166">
      <c r="G166" s="8">
        <f>IF(A166="","",SUMIFS('Hareketler'!E:E,'Hareketler'!B:B,A166,'Hareketler'!D:D,"Giriş"))</f>
        <v/>
      </c>
      <c r="H166" s="8">
        <f>IF(A166="","",SUMIFS('Hareketler'!E:E,'Hareketler'!B:B,A166,'Hareketler'!D:D,"Çıkış"))</f>
        <v/>
      </c>
      <c r="I166" s="8">
        <f>IF(A166="","",F166+G166-H166+SUMIFS('Hareketler'!E:E,'Hareketler'!B:B,A166,'Hareketler'!D:D,"Sayım farkı"))</f>
        <v/>
      </c>
      <c r="J166" s="9">
        <f>IF(A166="","",IF(I166&lt;=0,"Tükendi",IF(I166&lt;=E166,"Sipariş ver",IF(AND(K166&lt;&gt;"",TODAY()-K166&gt;$N$2),"Hareketsiz",""))))</f>
        <v/>
      </c>
      <c r="K166" s="10">
        <f>IF(A166="","",IF(COUNTIF('Hareketler'!B:B,A166)=0,"",_xlfn.MAXIFS('Hareketler'!A:A,'Hareketler'!B:B,A166)))</f>
        <v/>
      </c>
      <c r="L166" s="11" t="n"/>
      <c r="M166" s="8">
        <f>IF(OR(A166="",L166=""),"",I166*L166)</f>
        <v/>
      </c>
    </row>
    <row r="167">
      <c r="G167" s="8">
        <f>IF(A167="","",SUMIFS('Hareketler'!E:E,'Hareketler'!B:B,A167,'Hareketler'!D:D,"Giriş"))</f>
        <v/>
      </c>
      <c r="H167" s="8">
        <f>IF(A167="","",SUMIFS('Hareketler'!E:E,'Hareketler'!B:B,A167,'Hareketler'!D:D,"Çıkış"))</f>
        <v/>
      </c>
      <c r="I167" s="8">
        <f>IF(A167="","",F167+G167-H167+SUMIFS('Hareketler'!E:E,'Hareketler'!B:B,A167,'Hareketler'!D:D,"Sayım farkı"))</f>
        <v/>
      </c>
      <c r="J167" s="9">
        <f>IF(A167="","",IF(I167&lt;=0,"Tükendi",IF(I167&lt;=E167,"Sipariş ver",IF(AND(K167&lt;&gt;"",TODAY()-K167&gt;$N$2),"Hareketsiz",""))))</f>
        <v/>
      </c>
      <c r="K167" s="10">
        <f>IF(A167="","",IF(COUNTIF('Hareketler'!B:B,A167)=0,"",_xlfn.MAXIFS('Hareketler'!A:A,'Hareketler'!B:B,A167)))</f>
        <v/>
      </c>
      <c r="L167" s="11" t="n"/>
      <c r="M167" s="8">
        <f>IF(OR(A167="",L167=""),"",I167*L167)</f>
        <v/>
      </c>
    </row>
    <row r="168">
      <c r="G168" s="8">
        <f>IF(A168="","",SUMIFS('Hareketler'!E:E,'Hareketler'!B:B,A168,'Hareketler'!D:D,"Giriş"))</f>
        <v/>
      </c>
      <c r="H168" s="8">
        <f>IF(A168="","",SUMIFS('Hareketler'!E:E,'Hareketler'!B:B,A168,'Hareketler'!D:D,"Çıkış"))</f>
        <v/>
      </c>
      <c r="I168" s="8">
        <f>IF(A168="","",F168+G168-H168+SUMIFS('Hareketler'!E:E,'Hareketler'!B:B,A168,'Hareketler'!D:D,"Sayım farkı"))</f>
        <v/>
      </c>
      <c r="J168" s="9">
        <f>IF(A168="","",IF(I168&lt;=0,"Tükendi",IF(I168&lt;=E168,"Sipariş ver",IF(AND(K168&lt;&gt;"",TODAY()-K168&gt;$N$2),"Hareketsiz",""))))</f>
        <v/>
      </c>
      <c r="K168" s="10">
        <f>IF(A168="","",IF(COUNTIF('Hareketler'!B:B,A168)=0,"",_xlfn.MAXIFS('Hareketler'!A:A,'Hareketler'!B:B,A168)))</f>
        <v/>
      </c>
      <c r="L168" s="11" t="n"/>
      <c r="M168" s="8">
        <f>IF(OR(A168="",L168=""),"",I168*L168)</f>
        <v/>
      </c>
    </row>
    <row r="169">
      <c r="G169" s="8">
        <f>IF(A169="","",SUMIFS('Hareketler'!E:E,'Hareketler'!B:B,A169,'Hareketler'!D:D,"Giriş"))</f>
        <v/>
      </c>
      <c r="H169" s="8">
        <f>IF(A169="","",SUMIFS('Hareketler'!E:E,'Hareketler'!B:B,A169,'Hareketler'!D:D,"Çıkış"))</f>
        <v/>
      </c>
      <c r="I169" s="8">
        <f>IF(A169="","",F169+G169-H169+SUMIFS('Hareketler'!E:E,'Hareketler'!B:B,A169,'Hareketler'!D:D,"Sayım farkı"))</f>
        <v/>
      </c>
      <c r="J169" s="9">
        <f>IF(A169="","",IF(I169&lt;=0,"Tükendi",IF(I169&lt;=E169,"Sipariş ver",IF(AND(K169&lt;&gt;"",TODAY()-K169&gt;$N$2),"Hareketsiz",""))))</f>
        <v/>
      </c>
      <c r="K169" s="10">
        <f>IF(A169="","",IF(COUNTIF('Hareketler'!B:B,A169)=0,"",_xlfn.MAXIFS('Hareketler'!A:A,'Hareketler'!B:B,A169)))</f>
        <v/>
      </c>
      <c r="L169" s="11" t="n"/>
      <c r="M169" s="8">
        <f>IF(OR(A169="",L169=""),"",I169*L169)</f>
        <v/>
      </c>
    </row>
    <row r="170">
      <c r="G170" s="8">
        <f>IF(A170="","",SUMIFS('Hareketler'!E:E,'Hareketler'!B:B,A170,'Hareketler'!D:D,"Giriş"))</f>
        <v/>
      </c>
      <c r="H170" s="8">
        <f>IF(A170="","",SUMIFS('Hareketler'!E:E,'Hareketler'!B:B,A170,'Hareketler'!D:D,"Çıkış"))</f>
        <v/>
      </c>
      <c r="I170" s="8">
        <f>IF(A170="","",F170+G170-H170+SUMIFS('Hareketler'!E:E,'Hareketler'!B:B,A170,'Hareketler'!D:D,"Sayım farkı"))</f>
        <v/>
      </c>
      <c r="J170" s="9">
        <f>IF(A170="","",IF(I170&lt;=0,"Tükendi",IF(I170&lt;=E170,"Sipariş ver",IF(AND(K170&lt;&gt;"",TODAY()-K170&gt;$N$2),"Hareketsiz",""))))</f>
        <v/>
      </c>
      <c r="K170" s="10">
        <f>IF(A170="","",IF(COUNTIF('Hareketler'!B:B,A170)=0,"",_xlfn.MAXIFS('Hareketler'!A:A,'Hareketler'!B:B,A170)))</f>
        <v/>
      </c>
      <c r="L170" s="11" t="n"/>
      <c r="M170" s="8">
        <f>IF(OR(A170="",L170=""),"",I170*L170)</f>
        <v/>
      </c>
    </row>
    <row r="171">
      <c r="G171" s="8">
        <f>IF(A171="","",SUMIFS('Hareketler'!E:E,'Hareketler'!B:B,A171,'Hareketler'!D:D,"Giriş"))</f>
        <v/>
      </c>
      <c r="H171" s="8">
        <f>IF(A171="","",SUMIFS('Hareketler'!E:E,'Hareketler'!B:B,A171,'Hareketler'!D:D,"Çıkış"))</f>
        <v/>
      </c>
      <c r="I171" s="8">
        <f>IF(A171="","",F171+G171-H171+SUMIFS('Hareketler'!E:E,'Hareketler'!B:B,A171,'Hareketler'!D:D,"Sayım farkı"))</f>
        <v/>
      </c>
      <c r="J171" s="9">
        <f>IF(A171="","",IF(I171&lt;=0,"Tükendi",IF(I171&lt;=E171,"Sipariş ver",IF(AND(K171&lt;&gt;"",TODAY()-K171&gt;$N$2),"Hareketsiz",""))))</f>
        <v/>
      </c>
      <c r="K171" s="10">
        <f>IF(A171="","",IF(COUNTIF('Hareketler'!B:B,A171)=0,"",_xlfn.MAXIFS('Hareketler'!A:A,'Hareketler'!B:B,A171)))</f>
        <v/>
      </c>
      <c r="L171" s="11" t="n"/>
      <c r="M171" s="8">
        <f>IF(OR(A171="",L171=""),"",I171*L171)</f>
        <v/>
      </c>
    </row>
    <row r="172">
      <c r="G172" s="8">
        <f>IF(A172="","",SUMIFS('Hareketler'!E:E,'Hareketler'!B:B,A172,'Hareketler'!D:D,"Giriş"))</f>
        <v/>
      </c>
      <c r="H172" s="8">
        <f>IF(A172="","",SUMIFS('Hareketler'!E:E,'Hareketler'!B:B,A172,'Hareketler'!D:D,"Çıkış"))</f>
        <v/>
      </c>
      <c r="I172" s="8">
        <f>IF(A172="","",F172+G172-H172+SUMIFS('Hareketler'!E:E,'Hareketler'!B:B,A172,'Hareketler'!D:D,"Sayım farkı"))</f>
        <v/>
      </c>
      <c r="J172" s="9">
        <f>IF(A172="","",IF(I172&lt;=0,"Tükendi",IF(I172&lt;=E172,"Sipariş ver",IF(AND(K172&lt;&gt;"",TODAY()-K172&gt;$N$2),"Hareketsiz",""))))</f>
        <v/>
      </c>
      <c r="K172" s="10">
        <f>IF(A172="","",IF(COUNTIF('Hareketler'!B:B,A172)=0,"",_xlfn.MAXIFS('Hareketler'!A:A,'Hareketler'!B:B,A172)))</f>
        <v/>
      </c>
      <c r="L172" s="11" t="n"/>
      <c r="M172" s="8">
        <f>IF(OR(A172="",L172=""),"",I172*L172)</f>
        <v/>
      </c>
    </row>
    <row r="173">
      <c r="G173" s="8">
        <f>IF(A173="","",SUMIFS('Hareketler'!E:E,'Hareketler'!B:B,A173,'Hareketler'!D:D,"Giriş"))</f>
        <v/>
      </c>
      <c r="H173" s="8">
        <f>IF(A173="","",SUMIFS('Hareketler'!E:E,'Hareketler'!B:B,A173,'Hareketler'!D:D,"Çıkış"))</f>
        <v/>
      </c>
      <c r="I173" s="8">
        <f>IF(A173="","",F173+G173-H173+SUMIFS('Hareketler'!E:E,'Hareketler'!B:B,A173,'Hareketler'!D:D,"Sayım farkı"))</f>
        <v/>
      </c>
      <c r="J173" s="9">
        <f>IF(A173="","",IF(I173&lt;=0,"Tükendi",IF(I173&lt;=E173,"Sipariş ver",IF(AND(K173&lt;&gt;"",TODAY()-K173&gt;$N$2),"Hareketsiz",""))))</f>
        <v/>
      </c>
      <c r="K173" s="10">
        <f>IF(A173="","",IF(COUNTIF('Hareketler'!B:B,A173)=0,"",_xlfn.MAXIFS('Hareketler'!A:A,'Hareketler'!B:B,A173)))</f>
        <v/>
      </c>
      <c r="L173" s="11" t="n"/>
      <c r="M173" s="8">
        <f>IF(OR(A173="",L173=""),"",I173*L173)</f>
        <v/>
      </c>
    </row>
    <row r="174">
      <c r="G174" s="8">
        <f>IF(A174="","",SUMIFS('Hareketler'!E:E,'Hareketler'!B:B,A174,'Hareketler'!D:D,"Giriş"))</f>
        <v/>
      </c>
      <c r="H174" s="8">
        <f>IF(A174="","",SUMIFS('Hareketler'!E:E,'Hareketler'!B:B,A174,'Hareketler'!D:D,"Çıkış"))</f>
        <v/>
      </c>
      <c r="I174" s="8">
        <f>IF(A174="","",F174+G174-H174+SUMIFS('Hareketler'!E:E,'Hareketler'!B:B,A174,'Hareketler'!D:D,"Sayım farkı"))</f>
        <v/>
      </c>
      <c r="J174" s="9">
        <f>IF(A174="","",IF(I174&lt;=0,"Tükendi",IF(I174&lt;=E174,"Sipariş ver",IF(AND(K174&lt;&gt;"",TODAY()-K174&gt;$N$2),"Hareketsiz",""))))</f>
        <v/>
      </c>
      <c r="K174" s="10">
        <f>IF(A174="","",IF(COUNTIF('Hareketler'!B:B,A174)=0,"",_xlfn.MAXIFS('Hareketler'!A:A,'Hareketler'!B:B,A174)))</f>
        <v/>
      </c>
      <c r="L174" s="11" t="n"/>
      <c r="M174" s="8">
        <f>IF(OR(A174="",L174=""),"",I174*L174)</f>
        <v/>
      </c>
    </row>
    <row r="175">
      <c r="G175" s="8">
        <f>IF(A175="","",SUMIFS('Hareketler'!E:E,'Hareketler'!B:B,A175,'Hareketler'!D:D,"Giriş"))</f>
        <v/>
      </c>
      <c r="H175" s="8">
        <f>IF(A175="","",SUMIFS('Hareketler'!E:E,'Hareketler'!B:B,A175,'Hareketler'!D:D,"Çıkış"))</f>
        <v/>
      </c>
      <c r="I175" s="8">
        <f>IF(A175="","",F175+G175-H175+SUMIFS('Hareketler'!E:E,'Hareketler'!B:B,A175,'Hareketler'!D:D,"Sayım farkı"))</f>
        <v/>
      </c>
      <c r="J175" s="9">
        <f>IF(A175="","",IF(I175&lt;=0,"Tükendi",IF(I175&lt;=E175,"Sipariş ver",IF(AND(K175&lt;&gt;"",TODAY()-K175&gt;$N$2),"Hareketsiz",""))))</f>
        <v/>
      </c>
      <c r="K175" s="10">
        <f>IF(A175="","",IF(COUNTIF('Hareketler'!B:B,A175)=0,"",_xlfn.MAXIFS('Hareketler'!A:A,'Hareketler'!B:B,A175)))</f>
        <v/>
      </c>
      <c r="L175" s="11" t="n"/>
      <c r="M175" s="8">
        <f>IF(OR(A175="",L175=""),"",I175*L175)</f>
        <v/>
      </c>
    </row>
    <row r="176">
      <c r="G176" s="8">
        <f>IF(A176="","",SUMIFS('Hareketler'!E:E,'Hareketler'!B:B,A176,'Hareketler'!D:D,"Giriş"))</f>
        <v/>
      </c>
      <c r="H176" s="8">
        <f>IF(A176="","",SUMIFS('Hareketler'!E:E,'Hareketler'!B:B,A176,'Hareketler'!D:D,"Çıkış"))</f>
        <v/>
      </c>
      <c r="I176" s="8">
        <f>IF(A176="","",F176+G176-H176+SUMIFS('Hareketler'!E:E,'Hareketler'!B:B,A176,'Hareketler'!D:D,"Sayım farkı"))</f>
        <v/>
      </c>
      <c r="J176" s="9">
        <f>IF(A176="","",IF(I176&lt;=0,"Tükendi",IF(I176&lt;=E176,"Sipariş ver",IF(AND(K176&lt;&gt;"",TODAY()-K176&gt;$N$2),"Hareketsiz",""))))</f>
        <v/>
      </c>
      <c r="K176" s="10">
        <f>IF(A176="","",IF(COUNTIF('Hareketler'!B:B,A176)=0,"",_xlfn.MAXIFS('Hareketler'!A:A,'Hareketler'!B:B,A176)))</f>
        <v/>
      </c>
      <c r="L176" s="11" t="n"/>
      <c r="M176" s="8">
        <f>IF(OR(A176="",L176=""),"",I176*L176)</f>
        <v/>
      </c>
    </row>
    <row r="177">
      <c r="G177" s="8">
        <f>IF(A177="","",SUMIFS('Hareketler'!E:E,'Hareketler'!B:B,A177,'Hareketler'!D:D,"Giriş"))</f>
        <v/>
      </c>
      <c r="H177" s="8">
        <f>IF(A177="","",SUMIFS('Hareketler'!E:E,'Hareketler'!B:B,A177,'Hareketler'!D:D,"Çıkış"))</f>
        <v/>
      </c>
      <c r="I177" s="8">
        <f>IF(A177="","",F177+G177-H177+SUMIFS('Hareketler'!E:E,'Hareketler'!B:B,A177,'Hareketler'!D:D,"Sayım farkı"))</f>
        <v/>
      </c>
      <c r="J177" s="9">
        <f>IF(A177="","",IF(I177&lt;=0,"Tükendi",IF(I177&lt;=E177,"Sipariş ver",IF(AND(K177&lt;&gt;"",TODAY()-K177&gt;$N$2),"Hareketsiz",""))))</f>
        <v/>
      </c>
      <c r="K177" s="10">
        <f>IF(A177="","",IF(COUNTIF('Hareketler'!B:B,A177)=0,"",_xlfn.MAXIFS('Hareketler'!A:A,'Hareketler'!B:B,A177)))</f>
        <v/>
      </c>
      <c r="L177" s="11" t="n"/>
      <c r="M177" s="8">
        <f>IF(OR(A177="",L177=""),"",I177*L177)</f>
        <v/>
      </c>
    </row>
    <row r="178">
      <c r="G178" s="8">
        <f>IF(A178="","",SUMIFS('Hareketler'!E:E,'Hareketler'!B:B,A178,'Hareketler'!D:D,"Giriş"))</f>
        <v/>
      </c>
      <c r="H178" s="8">
        <f>IF(A178="","",SUMIFS('Hareketler'!E:E,'Hareketler'!B:B,A178,'Hareketler'!D:D,"Çıkış"))</f>
        <v/>
      </c>
      <c r="I178" s="8">
        <f>IF(A178="","",F178+G178-H178+SUMIFS('Hareketler'!E:E,'Hareketler'!B:B,A178,'Hareketler'!D:D,"Sayım farkı"))</f>
        <v/>
      </c>
      <c r="J178" s="9">
        <f>IF(A178="","",IF(I178&lt;=0,"Tükendi",IF(I178&lt;=E178,"Sipariş ver",IF(AND(K178&lt;&gt;"",TODAY()-K178&gt;$N$2),"Hareketsiz",""))))</f>
        <v/>
      </c>
      <c r="K178" s="10">
        <f>IF(A178="","",IF(COUNTIF('Hareketler'!B:B,A178)=0,"",_xlfn.MAXIFS('Hareketler'!A:A,'Hareketler'!B:B,A178)))</f>
        <v/>
      </c>
      <c r="L178" s="11" t="n"/>
      <c r="M178" s="8">
        <f>IF(OR(A178="",L178=""),"",I178*L178)</f>
        <v/>
      </c>
    </row>
    <row r="179">
      <c r="G179" s="8">
        <f>IF(A179="","",SUMIFS('Hareketler'!E:E,'Hareketler'!B:B,A179,'Hareketler'!D:D,"Giriş"))</f>
        <v/>
      </c>
      <c r="H179" s="8">
        <f>IF(A179="","",SUMIFS('Hareketler'!E:E,'Hareketler'!B:B,A179,'Hareketler'!D:D,"Çıkış"))</f>
        <v/>
      </c>
      <c r="I179" s="8">
        <f>IF(A179="","",F179+G179-H179+SUMIFS('Hareketler'!E:E,'Hareketler'!B:B,A179,'Hareketler'!D:D,"Sayım farkı"))</f>
        <v/>
      </c>
      <c r="J179" s="9">
        <f>IF(A179="","",IF(I179&lt;=0,"Tükendi",IF(I179&lt;=E179,"Sipariş ver",IF(AND(K179&lt;&gt;"",TODAY()-K179&gt;$N$2),"Hareketsiz",""))))</f>
        <v/>
      </c>
      <c r="K179" s="10">
        <f>IF(A179="","",IF(COUNTIF('Hareketler'!B:B,A179)=0,"",_xlfn.MAXIFS('Hareketler'!A:A,'Hareketler'!B:B,A179)))</f>
        <v/>
      </c>
      <c r="L179" s="11" t="n"/>
      <c r="M179" s="8">
        <f>IF(OR(A179="",L179=""),"",I179*L179)</f>
        <v/>
      </c>
    </row>
    <row r="180">
      <c r="G180" s="8">
        <f>IF(A180="","",SUMIFS('Hareketler'!E:E,'Hareketler'!B:B,A180,'Hareketler'!D:D,"Giriş"))</f>
        <v/>
      </c>
      <c r="H180" s="8">
        <f>IF(A180="","",SUMIFS('Hareketler'!E:E,'Hareketler'!B:B,A180,'Hareketler'!D:D,"Çıkış"))</f>
        <v/>
      </c>
      <c r="I180" s="8">
        <f>IF(A180="","",F180+G180-H180+SUMIFS('Hareketler'!E:E,'Hareketler'!B:B,A180,'Hareketler'!D:D,"Sayım farkı"))</f>
        <v/>
      </c>
      <c r="J180" s="9">
        <f>IF(A180="","",IF(I180&lt;=0,"Tükendi",IF(I180&lt;=E180,"Sipariş ver",IF(AND(K180&lt;&gt;"",TODAY()-K180&gt;$N$2),"Hareketsiz",""))))</f>
        <v/>
      </c>
      <c r="K180" s="10">
        <f>IF(A180="","",IF(COUNTIF('Hareketler'!B:B,A180)=0,"",_xlfn.MAXIFS('Hareketler'!A:A,'Hareketler'!B:B,A180)))</f>
        <v/>
      </c>
      <c r="L180" s="11" t="n"/>
      <c r="M180" s="8">
        <f>IF(OR(A180="",L180=""),"",I180*L180)</f>
        <v/>
      </c>
    </row>
    <row r="181">
      <c r="G181" s="8">
        <f>IF(A181="","",SUMIFS('Hareketler'!E:E,'Hareketler'!B:B,A181,'Hareketler'!D:D,"Giriş"))</f>
        <v/>
      </c>
      <c r="H181" s="8">
        <f>IF(A181="","",SUMIFS('Hareketler'!E:E,'Hareketler'!B:B,A181,'Hareketler'!D:D,"Çıkış"))</f>
        <v/>
      </c>
      <c r="I181" s="8">
        <f>IF(A181="","",F181+G181-H181+SUMIFS('Hareketler'!E:E,'Hareketler'!B:B,A181,'Hareketler'!D:D,"Sayım farkı"))</f>
        <v/>
      </c>
      <c r="J181" s="9">
        <f>IF(A181="","",IF(I181&lt;=0,"Tükendi",IF(I181&lt;=E181,"Sipariş ver",IF(AND(K181&lt;&gt;"",TODAY()-K181&gt;$N$2),"Hareketsiz",""))))</f>
        <v/>
      </c>
      <c r="K181" s="10">
        <f>IF(A181="","",IF(COUNTIF('Hareketler'!B:B,A181)=0,"",_xlfn.MAXIFS('Hareketler'!A:A,'Hareketler'!B:B,A181)))</f>
        <v/>
      </c>
      <c r="L181" s="11" t="n"/>
      <c r="M181" s="8">
        <f>IF(OR(A181="",L181=""),"",I181*L181)</f>
        <v/>
      </c>
    </row>
    <row r="182">
      <c r="G182" s="8">
        <f>IF(A182="","",SUMIFS('Hareketler'!E:E,'Hareketler'!B:B,A182,'Hareketler'!D:D,"Giriş"))</f>
        <v/>
      </c>
      <c r="H182" s="8">
        <f>IF(A182="","",SUMIFS('Hareketler'!E:E,'Hareketler'!B:B,A182,'Hareketler'!D:D,"Çıkış"))</f>
        <v/>
      </c>
      <c r="I182" s="8">
        <f>IF(A182="","",F182+G182-H182+SUMIFS('Hareketler'!E:E,'Hareketler'!B:B,A182,'Hareketler'!D:D,"Sayım farkı"))</f>
        <v/>
      </c>
      <c r="J182" s="9">
        <f>IF(A182="","",IF(I182&lt;=0,"Tükendi",IF(I182&lt;=E182,"Sipariş ver",IF(AND(K182&lt;&gt;"",TODAY()-K182&gt;$N$2),"Hareketsiz",""))))</f>
        <v/>
      </c>
      <c r="K182" s="10">
        <f>IF(A182="","",IF(COUNTIF('Hareketler'!B:B,A182)=0,"",_xlfn.MAXIFS('Hareketler'!A:A,'Hareketler'!B:B,A182)))</f>
        <v/>
      </c>
      <c r="L182" s="11" t="n"/>
      <c r="M182" s="8">
        <f>IF(OR(A182="",L182=""),"",I182*L182)</f>
        <v/>
      </c>
    </row>
    <row r="183">
      <c r="G183" s="8">
        <f>IF(A183="","",SUMIFS('Hareketler'!E:E,'Hareketler'!B:B,A183,'Hareketler'!D:D,"Giriş"))</f>
        <v/>
      </c>
      <c r="H183" s="8">
        <f>IF(A183="","",SUMIFS('Hareketler'!E:E,'Hareketler'!B:B,A183,'Hareketler'!D:D,"Çıkış"))</f>
        <v/>
      </c>
      <c r="I183" s="8">
        <f>IF(A183="","",F183+G183-H183+SUMIFS('Hareketler'!E:E,'Hareketler'!B:B,A183,'Hareketler'!D:D,"Sayım farkı"))</f>
        <v/>
      </c>
      <c r="J183" s="9">
        <f>IF(A183="","",IF(I183&lt;=0,"Tükendi",IF(I183&lt;=E183,"Sipariş ver",IF(AND(K183&lt;&gt;"",TODAY()-K183&gt;$N$2),"Hareketsiz",""))))</f>
        <v/>
      </c>
      <c r="K183" s="10">
        <f>IF(A183="","",IF(COUNTIF('Hareketler'!B:B,A183)=0,"",_xlfn.MAXIFS('Hareketler'!A:A,'Hareketler'!B:B,A183)))</f>
        <v/>
      </c>
      <c r="L183" s="11" t="n"/>
      <c r="M183" s="8">
        <f>IF(OR(A183="",L183=""),"",I183*L183)</f>
        <v/>
      </c>
    </row>
    <row r="184">
      <c r="G184" s="8">
        <f>IF(A184="","",SUMIFS('Hareketler'!E:E,'Hareketler'!B:B,A184,'Hareketler'!D:D,"Giriş"))</f>
        <v/>
      </c>
      <c r="H184" s="8">
        <f>IF(A184="","",SUMIFS('Hareketler'!E:E,'Hareketler'!B:B,A184,'Hareketler'!D:D,"Çıkış"))</f>
        <v/>
      </c>
      <c r="I184" s="8">
        <f>IF(A184="","",F184+G184-H184+SUMIFS('Hareketler'!E:E,'Hareketler'!B:B,A184,'Hareketler'!D:D,"Sayım farkı"))</f>
        <v/>
      </c>
      <c r="J184" s="9">
        <f>IF(A184="","",IF(I184&lt;=0,"Tükendi",IF(I184&lt;=E184,"Sipariş ver",IF(AND(K184&lt;&gt;"",TODAY()-K184&gt;$N$2),"Hareketsiz",""))))</f>
        <v/>
      </c>
      <c r="K184" s="10">
        <f>IF(A184="","",IF(COUNTIF('Hareketler'!B:B,A184)=0,"",_xlfn.MAXIFS('Hareketler'!A:A,'Hareketler'!B:B,A184)))</f>
        <v/>
      </c>
      <c r="L184" s="11" t="n"/>
      <c r="M184" s="8">
        <f>IF(OR(A184="",L184=""),"",I184*L184)</f>
        <v/>
      </c>
    </row>
    <row r="185">
      <c r="G185" s="8">
        <f>IF(A185="","",SUMIFS('Hareketler'!E:E,'Hareketler'!B:B,A185,'Hareketler'!D:D,"Giriş"))</f>
        <v/>
      </c>
      <c r="H185" s="8">
        <f>IF(A185="","",SUMIFS('Hareketler'!E:E,'Hareketler'!B:B,A185,'Hareketler'!D:D,"Çıkış"))</f>
        <v/>
      </c>
      <c r="I185" s="8">
        <f>IF(A185="","",F185+G185-H185+SUMIFS('Hareketler'!E:E,'Hareketler'!B:B,A185,'Hareketler'!D:D,"Sayım farkı"))</f>
        <v/>
      </c>
      <c r="J185" s="9">
        <f>IF(A185="","",IF(I185&lt;=0,"Tükendi",IF(I185&lt;=E185,"Sipariş ver",IF(AND(K185&lt;&gt;"",TODAY()-K185&gt;$N$2),"Hareketsiz",""))))</f>
        <v/>
      </c>
      <c r="K185" s="10">
        <f>IF(A185="","",IF(COUNTIF('Hareketler'!B:B,A185)=0,"",_xlfn.MAXIFS('Hareketler'!A:A,'Hareketler'!B:B,A185)))</f>
        <v/>
      </c>
      <c r="L185" s="11" t="n"/>
      <c r="M185" s="8">
        <f>IF(OR(A185="",L185=""),"",I185*L185)</f>
        <v/>
      </c>
    </row>
    <row r="186">
      <c r="G186" s="8">
        <f>IF(A186="","",SUMIFS('Hareketler'!E:E,'Hareketler'!B:B,A186,'Hareketler'!D:D,"Giriş"))</f>
        <v/>
      </c>
      <c r="H186" s="8">
        <f>IF(A186="","",SUMIFS('Hareketler'!E:E,'Hareketler'!B:B,A186,'Hareketler'!D:D,"Çıkış"))</f>
        <v/>
      </c>
      <c r="I186" s="8">
        <f>IF(A186="","",F186+G186-H186+SUMIFS('Hareketler'!E:E,'Hareketler'!B:B,A186,'Hareketler'!D:D,"Sayım farkı"))</f>
        <v/>
      </c>
      <c r="J186" s="9">
        <f>IF(A186="","",IF(I186&lt;=0,"Tükendi",IF(I186&lt;=E186,"Sipariş ver",IF(AND(K186&lt;&gt;"",TODAY()-K186&gt;$N$2),"Hareketsiz",""))))</f>
        <v/>
      </c>
      <c r="K186" s="10">
        <f>IF(A186="","",IF(COUNTIF('Hareketler'!B:B,A186)=0,"",_xlfn.MAXIFS('Hareketler'!A:A,'Hareketler'!B:B,A186)))</f>
        <v/>
      </c>
      <c r="L186" s="11" t="n"/>
      <c r="M186" s="8">
        <f>IF(OR(A186="",L186=""),"",I186*L186)</f>
        <v/>
      </c>
    </row>
    <row r="187">
      <c r="G187" s="8">
        <f>IF(A187="","",SUMIFS('Hareketler'!E:E,'Hareketler'!B:B,A187,'Hareketler'!D:D,"Giriş"))</f>
        <v/>
      </c>
      <c r="H187" s="8">
        <f>IF(A187="","",SUMIFS('Hareketler'!E:E,'Hareketler'!B:B,A187,'Hareketler'!D:D,"Çıkış"))</f>
        <v/>
      </c>
      <c r="I187" s="8">
        <f>IF(A187="","",F187+G187-H187+SUMIFS('Hareketler'!E:E,'Hareketler'!B:B,A187,'Hareketler'!D:D,"Sayım farkı"))</f>
        <v/>
      </c>
      <c r="J187" s="9">
        <f>IF(A187="","",IF(I187&lt;=0,"Tükendi",IF(I187&lt;=E187,"Sipariş ver",IF(AND(K187&lt;&gt;"",TODAY()-K187&gt;$N$2),"Hareketsiz",""))))</f>
        <v/>
      </c>
      <c r="K187" s="10">
        <f>IF(A187="","",IF(COUNTIF('Hareketler'!B:B,A187)=0,"",_xlfn.MAXIFS('Hareketler'!A:A,'Hareketler'!B:B,A187)))</f>
        <v/>
      </c>
      <c r="L187" s="11" t="n"/>
      <c r="M187" s="8">
        <f>IF(OR(A187="",L187=""),"",I187*L187)</f>
        <v/>
      </c>
    </row>
    <row r="188">
      <c r="G188" s="8">
        <f>IF(A188="","",SUMIFS('Hareketler'!E:E,'Hareketler'!B:B,A188,'Hareketler'!D:D,"Giriş"))</f>
        <v/>
      </c>
      <c r="H188" s="8">
        <f>IF(A188="","",SUMIFS('Hareketler'!E:E,'Hareketler'!B:B,A188,'Hareketler'!D:D,"Çıkış"))</f>
        <v/>
      </c>
      <c r="I188" s="8">
        <f>IF(A188="","",F188+G188-H188+SUMIFS('Hareketler'!E:E,'Hareketler'!B:B,A188,'Hareketler'!D:D,"Sayım farkı"))</f>
        <v/>
      </c>
      <c r="J188" s="9">
        <f>IF(A188="","",IF(I188&lt;=0,"Tükendi",IF(I188&lt;=E188,"Sipariş ver",IF(AND(K188&lt;&gt;"",TODAY()-K188&gt;$N$2),"Hareketsiz",""))))</f>
        <v/>
      </c>
      <c r="K188" s="10">
        <f>IF(A188="","",IF(COUNTIF('Hareketler'!B:B,A188)=0,"",_xlfn.MAXIFS('Hareketler'!A:A,'Hareketler'!B:B,A188)))</f>
        <v/>
      </c>
      <c r="L188" s="11" t="n"/>
      <c r="M188" s="8">
        <f>IF(OR(A188="",L188=""),"",I188*L188)</f>
        <v/>
      </c>
    </row>
    <row r="189">
      <c r="G189" s="8">
        <f>IF(A189="","",SUMIFS('Hareketler'!E:E,'Hareketler'!B:B,A189,'Hareketler'!D:D,"Giriş"))</f>
        <v/>
      </c>
      <c r="H189" s="8">
        <f>IF(A189="","",SUMIFS('Hareketler'!E:E,'Hareketler'!B:B,A189,'Hareketler'!D:D,"Çıkış"))</f>
        <v/>
      </c>
      <c r="I189" s="8">
        <f>IF(A189="","",F189+G189-H189+SUMIFS('Hareketler'!E:E,'Hareketler'!B:B,A189,'Hareketler'!D:D,"Sayım farkı"))</f>
        <v/>
      </c>
      <c r="J189" s="9">
        <f>IF(A189="","",IF(I189&lt;=0,"Tükendi",IF(I189&lt;=E189,"Sipariş ver",IF(AND(K189&lt;&gt;"",TODAY()-K189&gt;$N$2),"Hareketsiz",""))))</f>
        <v/>
      </c>
      <c r="K189" s="10">
        <f>IF(A189="","",IF(COUNTIF('Hareketler'!B:B,A189)=0,"",_xlfn.MAXIFS('Hareketler'!A:A,'Hareketler'!B:B,A189)))</f>
        <v/>
      </c>
      <c r="L189" s="11" t="n"/>
      <c r="M189" s="8">
        <f>IF(OR(A189="",L189=""),"",I189*L189)</f>
        <v/>
      </c>
    </row>
    <row r="190">
      <c r="G190" s="8">
        <f>IF(A190="","",SUMIFS('Hareketler'!E:E,'Hareketler'!B:B,A190,'Hareketler'!D:D,"Giriş"))</f>
        <v/>
      </c>
      <c r="H190" s="8">
        <f>IF(A190="","",SUMIFS('Hareketler'!E:E,'Hareketler'!B:B,A190,'Hareketler'!D:D,"Çıkış"))</f>
        <v/>
      </c>
      <c r="I190" s="8">
        <f>IF(A190="","",F190+G190-H190+SUMIFS('Hareketler'!E:E,'Hareketler'!B:B,A190,'Hareketler'!D:D,"Sayım farkı"))</f>
        <v/>
      </c>
      <c r="J190" s="9">
        <f>IF(A190="","",IF(I190&lt;=0,"Tükendi",IF(I190&lt;=E190,"Sipariş ver",IF(AND(K190&lt;&gt;"",TODAY()-K190&gt;$N$2),"Hareketsiz",""))))</f>
        <v/>
      </c>
      <c r="K190" s="10">
        <f>IF(A190="","",IF(COUNTIF('Hareketler'!B:B,A190)=0,"",_xlfn.MAXIFS('Hareketler'!A:A,'Hareketler'!B:B,A190)))</f>
        <v/>
      </c>
      <c r="L190" s="11" t="n"/>
      <c r="M190" s="8">
        <f>IF(OR(A190="",L190=""),"",I190*L190)</f>
        <v/>
      </c>
    </row>
    <row r="191">
      <c r="G191" s="8">
        <f>IF(A191="","",SUMIFS('Hareketler'!E:E,'Hareketler'!B:B,A191,'Hareketler'!D:D,"Giriş"))</f>
        <v/>
      </c>
      <c r="H191" s="8">
        <f>IF(A191="","",SUMIFS('Hareketler'!E:E,'Hareketler'!B:B,A191,'Hareketler'!D:D,"Çıkış"))</f>
        <v/>
      </c>
      <c r="I191" s="8">
        <f>IF(A191="","",F191+G191-H191+SUMIFS('Hareketler'!E:E,'Hareketler'!B:B,A191,'Hareketler'!D:D,"Sayım farkı"))</f>
        <v/>
      </c>
      <c r="J191" s="9">
        <f>IF(A191="","",IF(I191&lt;=0,"Tükendi",IF(I191&lt;=E191,"Sipariş ver",IF(AND(K191&lt;&gt;"",TODAY()-K191&gt;$N$2),"Hareketsiz",""))))</f>
        <v/>
      </c>
      <c r="K191" s="10">
        <f>IF(A191="","",IF(COUNTIF('Hareketler'!B:B,A191)=0,"",_xlfn.MAXIFS('Hareketler'!A:A,'Hareketler'!B:B,A191)))</f>
        <v/>
      </c>
      <c r="L191" s="11" t="n"/>
      <c r="M191" s="8">
        <f>IF(OR(A191="",L191=""),"",I191*L191)</f>
        <v/>
      </c>
    </row>
    <row r="192">
      <c r="G192" s="8">
        <f>IF(A192="","",SUMIFS('Hareketler'!E:E,'Hareketler'!B:B,A192,'Hareketler'!D:D,"Giriş"))</f>
        <v/>
      </c>
      <c r="H192" s="8">
        <f>IF(A192="","",SUMIFS('Hareketler'!E:E,'Hareketler'!B:B,A192,'Hareketler'!D:D,"Çıkış"))</f>
        <v/>
      </c>
      <c r="I192" s="8">
        <f>IF(A192="","",F192+G192-H192+SUMIFS('Hareketler'!E:E,'Hareketler'!B:B,A192,'Hareketler'!D:D,"Sayım farkı"))</f>
        <v/>
      </c>
      <c r="J192" s="9">
        <f>IF(A192="","",IF(I192&lt;=0,"Tükendi",IF(I192&lt;=E192,"Sipariş ver",IF(AND(K192&lt;&gt;"",TODAY()-K192&gt;$N$2),"Hareketsiz",""))))</f>
        <v/>
      </c>
      <c r="K192" s="10">
        <f>IF(A192="","",IF(COUNTIF('Hareketler'!B:B,A192)=0,"",_xlfn.MAXIFS('Hareketler'!A:A,'Hareketler'!B:B,A192)))</f>
        <v/>
      </c>
      <c r="L192" s="11" t="n"/>
      <c r="M192" s="8">
        <f>IF(OR(A192="",L192=""),"",I192*L192)</f>
        <v/>
      </c>
    </row>
    <row r="193">
      <c r="G193" s="8">
        <f>IF(A193="","",SUMIFS('Hareketler'!E:E,'Hareketler'!B:B,A193,'Hareketler'!D:D,"Giriş"))</f>
        <v/>
      </c>
      <c r="H193" s="8">
        <f>IF(A193="","",SUMIFS('Hareketler'!E:E,'Hareketler'!B:B,A193,'Hareketler'!D:D,"Çıkış"))</f>
        <v/>
      </c>
      <c r="I193" s="8">
        <f>IF(A193="","",F193+G193-H193+SUMIFS('Hareketler'!E:E,'Hareketler'!B:B,A193,'Hareketler'!D:D,"Sayım farkı"))</f>
        <v/>
      </c>
      <c r="J193" s="9">
        <f>IF(A193="","",IF(I193&lt;=0,"Tükendi",IF(I193&lt;=E193,"Sipariş ver",IF(AND(K193&lt;&gt;"",TODAY()-K193&gt;$N$2),"Hareketsiz",""))))</f>
        <v/>
      </c>
      <c r="K193" s="10">
        <f>IF(A193="","",IF(COUNTIF('Hareketler'!B:B,A193)=0,"",_xlfn.MAXIFS('Hareketler'!A:A,'Hareketler'!B:B,A193)))</f>
        <v/>
      </c>
      <c r="L193" s="11" t="n"/>
      <c r="M193" s="8">
        <f>IF(OR(A193="",L193=""),"",I193*L193)</f>
        <v/>
      </c>
    </row>
    <row r="194">
      <c r="G194" s="8">
        <f>IF(A194="","",SUMIFS('Hareketler'!E:E,'Hareketler'!B:B,A194,'Hareketler'!D:D,"Giriş"))</f>
        <v/>
      </c>
      <c r="H194" s="8">
        <f>IF(A194="","",SUMIFS('Hareketler'!E:E,'Hareketler'!B:B,A194,'Hareketler'!D:D,"Çıkış"))</f>
        <v/>
      </c>
      <c r="I194" s="8">
        <f>IF(A194="","",F194+G194-H194+SUMIFS('Hareketler'!E:E,'Hareketler'!B:B,A194,'Hareketler'!D:D,"Sayım farkı"))</f>
        <v/>
      </c>
      <c r="J194" s="9">
        <f>IF(A194="","",IF(I194&lt;=0,"Tükendi",IF(I194&lt;=E194,"Sipariş ver",IF(AND(K194&lt;&gt;"",TODAY()-K194&gt;$N$2),"Hareketsiz",""))))</f>
        <v/>
      </c>
      <c r="K194" s="10">
        <f>IF(A194="","",IF(COUNTIF('Hareketler'!B:B,A194)=0,"",_xlfn.MAXIFS('Hareketler'!A:A,'Hareketler'!B:B,A194)))</f>
        <v/>
      </c>
      <c r="L194" s="11" t="n"/>
      <c r="M194" s="8">
        <f>IF(OR(A194="",L194=""),"",I194*L194)</f>
        <v/>
      </c>
    </row>
    <row r="195">
      <c r="G195" s="8">
        <f>IF(A195="","",SUMIFS('Hareketler'!E:E,'Hareketler'!B:B,A195,'Hareketler'!D:D,"Giriş"))</f>
        <v/>
      </c>
      <c r="H195" s="8">
        <f>IF(A195="","",SUMIFS('Hareketler'!E:E,'Hareketler'!B:B,A195,'Hareketler'!D:D,"Çıkış"))</f>
        <v/>
      </c>
      <c r="I195" s="8">
        <f>IF(A195="","",F195+G195-H195+SUMIFS('Hareketler'!E:E,'Hareketler'!B:B,A195,'Hareketler'!D:D,"Sayım farkı"))</f>
        <v/>
      </c>
      <c r="J195" s="9">
        <f>IF(A195="","",IF(I195&lt;=0,"Tükendi",IF(I195&lt;=E195,"Sipariş ver",IF(AND(K195&lt;&gt;"",TODAY()-K195&gt;$N$2),"Hareketsiz",""))))</f>
        <v/>
      </c>
      <c r="K195" s="10">
        <f>IF(A195="","",IF(COUNTIF('Hareketler'!B:B,A195)=0,"",_xlfn.MAXIFS('Hareketler'!A:A,'Hareketler'!B:B,A195)))</f>
        <v/>
      </c>
      <c r="L195" s="11" t="n"/>
      <c r="M195" s="8">
        <f>IF(OR(A195="",L195=""),"",I195*L195)</f>
        <v/>
      </c>
    </row>
    <row r="196">
      <c r="G196" s="8">
        <f>IF(A196="","",SUMIFS('Hareketler'!E:E,'Hareketler'!B:B,A196,'Hareketler'!D:D,"Giriş"))</f>
        <v/>
      </c>
      <c r="H196" s="8">
        <f>IF(A196="","",SUMIFS('Hareketler'!E:E,'Hareketler'!B:B,A196,'Hareketler'!D:D,"Çıkış"))</f>
        <v/>
      </c>
      <c r="I196" s="8">
        <f>IF(A196="","",F196+G196-H196+SUMIFS('Hareketler'!E:E,'Hareketler'!B:B,A196,'Hareketler'!D:D,"Sayım farkı"))</f>
        <v/>
      </c>
      <c r="J196" s="9">
        <f>IF(A196="","",IF(I196&lt;=0,"Tükendi",IF(I196&lt;=E196,"Sipariş ver",IF(AND(K196&lt;&gt;"",TODAY()-K196&gt;$N$2),"Hareketsiz",""))))</f>
        <v/>
      </c>
      <c r="K196" s="10">
        <f>IF(A196="","",IF(COUNTIF('Hareketler'!B:B,A196)=0,"",_xlfn.MAXIFS('Hareketler'!A:A,'Hareketler'!B:B,A196)))</f>
        <v/>
      </c>
      <c r="L196" s="11" t="n"/>
      <c r="M196" s="8">
        <f>IF(OR(A196="",L196=""),"",I196*L196)</f>
        <v/>
      </c>
    </row>
    <row r="197">
      <c r="G197" s="8">
        <f>IF(A197="","",SUMIFS('Hareketler'!E:E,'Hareketler'!B:B,A197,'Hareketler'!D:D,"Giriş"))</f>
        <v/>
      </c>
      <c r="H197" s="8">
        <f>IF(A197="","",SUMIFS('Hareketler'!E:E,'Hareketler'!B:B,A197,'Hareketler'!D:D,"Çıkış"))</f>
        <v/>
      </c>
      <c r="I197" s="8">
        <f>IF(A197="","",F197+G197-H197+SUMIFS('Hareketler'!E:E,'Hareketler'!B:B,A197,'Hareketler'!D:D,"Sayım farkı"))</f>
        <v/>
      </c>
      <c r="J197" s="9">
        <f>IF(A197="","",IF(I197&lt;=0,"Tükendi",IF(I197&lt;=E197,"Sipariş ver",IF(AND(K197&lt;&gt;"",TODAY()-K197&gt;$N$2),"Hareketsiz",""))))</f>
        <v/>
      </c>
      <c r="K197" s="10">
        <f>IF(A197="","",IF(COUNTIF('Hareketler'!B:B,A197)=0,"",_xlfn.MAXIFS('Hareketler'!A:A,'Hareketler'!B:B,A197)))</f>
        <v/>
      </c>
      <c r="L197" s="11" t="n"/>
      <c r="M197" s="8">
        <f>IF(OR(A197="",L197=""),"",I197*L197)</f>
        <v/>
      </c>
    </row>
    <row r="198">
      <c r="G198" s="8">
        <f>IF(A198="","",SUMIFS('Hareketler'!E:E,'Hareketler'!B:B,A198,'Hareketler'!D:D,"Giriş"))</f>
        <v/>
      </c>
      <c r="H198" s="8">
        <f>IF(A198="","",SUMIFS('Hareketler'!E:E,'Hareketler'!B:B,A198,'Hareketler'!D:D,"Çıkış"))</f>
        <v/>
      </c>
      <c r="I198" s="8">
        <f>IF(A198="","",F198+G198-H198+SUMIFS('Hareketler'!E:E,'Hareketler'!B:B,A198,'Hareketler'!D:D,"Sayım farkı"))</f>
        <v/>
      </c>
      <c r="J198" s="9">
        <f>IF(A198="","",IF(I198&lt;=0,"Tükendi",IF(I198&lt;=E198,"Sipariş ver",IF(AND(K198&lt;&gt;"",TODAY()-K198&gt;$N$2),"Hareketsiz",""))))</f>
        <v/>
      </c>
      <c r="K198" s="10">
        <f>IF(A198="","",IF(COUNTIF('Hareketler'!B:B,A198)=0,"",_xlfn.MAXIFS('Hareketler'!A:A,'Hareketler'!B:B,A198)))</f>
        <v/>
      </c>
      <c r="L198" s="11" t="n"/>
      <c r="M198" s="8">
        <f>IF(OR(A198="",L198=""),"",I198*L198)</f>
        <v/>
      </c>
    </row>
    <row r="199">
      <c r="G199" s="8">
        <f>IF(A199="","",SUMIFS('Hareketler'!E:E,'Hareketler'!B:B,A199,'Hareketler'!D:D,"Giriş"))</f>
        <v/>
      </c>
      <c r="H199" s="8">
        <f>IF(A199="","",SUMIFS('Hareketler'!E:E,'Hareketler'!B:B,A199,'Hareketler'!D:D,"Çıkış"))</f>
        <v/>
      </c>
      <c r="I199" s="8">
        <f>IF(A199="","",F199+G199-H199+SUMIFS('Hareketler'!E:E,'Hareketler'!B:B,A199,'Hareketler'!D:D,"Sayım farkı"))</f>
        <v/>
      </c>
      <c r="J199" s="9">
        <f>IF(A199="","",IF(I199&lt;=0,"Tükendi",IF(I199&lt;=E199,"Sipariş ver",IF(AND(K199&lt;&gt;"",TODAY()-K199&gt;$N$2),"Hareketsiz",""))))</f>
        <v/>
      </c>
      <c r="K199" s="10">
        <f>IF(A199="","",IF(COUNTIF('Hareketler'!B:B,A199)=0,"",_xlfn.MAXIFS('Hareketler'!A:A,'Hareketler'!B:B,A199)))</f>
        <v/>
      </c>
      <c r="L199" s="11" t="n"/>
      <c r="M199" s="8">
        <f>IF(OR(A199="",L199=""),"",I199*L199)</f>
        <v/>
      </c>
    </row>
    <row r="200">
      <c r="G200" s="8">
        <f>IF(A200="","",SUMIFS('Hareketler'!E:E,'Hareketler'!B:B,A200,'Hareketler'!D:D,"Giriş"))</f>
        <v/>
      </c>
      <c r="H200" s="8">
        <f>IF(A200="","",SUMIFS('Hareketler'!E:E,'Hareketler'!B:B,A200,'Hareketler'!D:D,"Çıkış"))</f>
        <v/>
      </c>
      <c r="I200" s="8">
        <f>IF(A200="","",F200+G200-H200+SUMIFS('Hareketler'!E:E,'Hareketler'!B:B,A200,'Hareketler'!D:D,"Sayım farkı"))</f>
        <v/>
      </c>
      <c r="J200" s="9">
        <f>IF(A200="","",IF(I200&lt;=0,"Tükendi",IF(I200&lt;=E200,"Sipariş ver",IF(AND(K200&lt;&gt;"",TODAY()-K200&gt;$N$2),"Hareketsiz",""))))</f>
        <v/>
      </c>
      <c r="K200" s="10">
        <f>IF(A200="","",IF(COUNTIF('Hareketler'!B:B,A200)=0,"",_xlfn.MAXIFS('Hareketler'!A:A,'Hareketler'!B:B,A200)))</f>
        <v/>
      </c>
      <c r="L200" s="11" t="n"/>
      <c r="M200" s="8">
        <f>IF(OR(A200="",L200=""),"",I200*L200)</f>
        <v/>
      </c>
    </row>
    <row r="201">
      <c r="G201" s="8">
        <f>IF(A201="","",SUMIFS('Hareketler'!E:E,'Hareketler'!B:B,A201,'Hareketler'!D:D,"Giriş"))</f>
        <v/>
      </c>
      <c r="H201" s="8">
        <f>IF(A201="","",SUMIFS('Hareketler'!E:E,'Hareketler'!B:B,A201,'Hareketler'!D:D,"Çıkış"))</f>
        <v/>
      </c>
      <c r="I201" s="8">
        <f>IF(A201="","",F201+G201-H201+SUMIFS('Hareketler'!E:E,'Hareketler'!B:B,A201,'Hareketler'!D:D,"Sayım farkı"))</f>
        <v/>
      </c>
      <c r="J201" s="9">
        <f>IF(A201="","",IF(I201&lt;=0,"Tükendi",IF(I201&lt;=E201,"Sipariş ver",IF(AND(K201&lt;&gt;"",TODAY()-K201&gt;$N$2),"Hareketsiz",""))))</f>
        <v/>
      </c>
      <c r="K201" s="10">
        <f>IF(A201="","",IF(COUNTIF('Hareketler'!B:B,A201)=0,"",_xlfn.MAXIFS('Hareketler'!A:A,'Hareketler'!B:B,A201)))</f>
        <v/>
      </c>
      <c r="L201" s="11" t="n"/>
      <c r="M201" s="8">
        <f>IF(OR(A201="",L201=""),"",I201*L201)</f>
        <v/>
      </c>
    </row>
    <row r="202">
      <c r="G202" s="8">
        <f>IF(A202="","",SUMIFS('Hareketler'!E:E,'Hareketler'!B:B,A202,'Hareketler'!D:D,"Giriş"))</f>
        <v/>
      </c>
      <c r="H202" s="8">
        <f>IF(A202="","",SUMIFS('Hareketler'!E:E,'Hareketler'!B:B,A202,'Hareketler'!D:D,"Çıkış"))</f>
        <v/>
      </c>
      <c r="I202" s="8">
        <f>IF(A202="","",F202+G202-H202+SUMIFS('Hareketler'!E:E,'Hareketler'!B:B,A202,'Hareketler'!D:D,"Sayım farkı"))</f>
        <v/>
      </c>
      <c r="J202" s="9">
        <f>IF(A202="","",IF(I202&lt;=0,"Tükendi",IF(I202&lt;=E202,"Sipariş ver",IF(AND(K202&lt;&gt;"",TODAY()-K202&gt;$N$2),"Hareketsiz",""))))</f>
        <v/>
      </c>
      <c r="K202" s="10">
        <f>IF(A202="","",IF(COUNTIF('Hareketler'!B:B,A202)=0,"",_xlfn.MAXIFS('Hareketler'!A:A,'Hareketler'!B:B,A202)))</f>
        <v/>
      </c>
      <c r="L202" s="11" t="n"/>
      <c r="M202" s="8">
        <f>IF(OR(A202="",L202=""),"",I202*L202)</f>
        <v/>
      </c>
    </row>
    <row r="203">
      <c r="G203" s="8">
        <f>IF(A203="","",SUMIFS('Hareketler'!E:E,'Hareketler'!B:B,A203,'Hareketler'!D:D,"Giriş"))</f>
        <v/>
      </c>
      <c r="H203" s="8">
        <f>IF(A203="","",SUMIFS('Hareketler'!E:E,'Hareketler'!B:B,A203,'Hareketler'!D:D,"Çıkış"))</f>
        <v/>
      </c>
      <c r="I203" s="8">
        <f>IF(A203="","",F203+G203-H203+SUMIFS('Hareketler'!E:E,'Hareketler'!B:B,A203,'Hareketler'!D:D,"Sayım farkı"))</f>
        <v/>
      </c>
      <c r="J203" s="9">
        <f>IF(A203="","",IF(I203&lt;=0,"Tükendi",IF(I203&lt;=E203,"Sipariş ver",IF(AND(K203&lt;&gt;"",TODAY()-K203&gt;$N$2),"Hareketsiz",""))))</f>
        <v/>
      </c>
      <c r="K203" s="10">
        <f>IF(A203="","",IF(COUNTIF('Hareketler'!B:B,A203)=0,"",_xlfn.MAXIFS('Hareketler'!A:A,'Hareketler'!B:B,A203)))</f>
        <v/>
      </c>
      <c r="L203" s="11" t="n"/>
      <c r="M203" s="8">
        <f>IF(OR(A203="",L203=""),"",I203*L203)</f>
        <v/>
      </c>
    </row>
    <row r="204">
      <c r="G204" s="8">
        <f>IF(A204="","",SUMIFS('Hareketler'!E:E,'Hareketler'!B:B,A204,'Hareketler'!D:D,"Giriş"))</f>
        <v/>
      </c>
      <c r="H204" s="8">
        <f>IF(A204="","",SUMIFS('Hareketler'!E:E,'Hareketler'!B:B,A204,'Hareketler'!D:D,"Çıkış"))</f>
        <v/>
      </c>
      <c r="I204" s="8">
        <f>IF(A204="","",F204+G204-H204+SUMIFS('Hareketler'!E:E,'Hareketler'!B:B,A204,'Hareketler'!D:D,"Sayım farkı"))</f>
        <v/>
      </c>
      <c r="J204" s="9">
        <f>IF(A204="","",IF(I204&lt;=0,"Tükendi",IF(I204&lt;=E204,"Sipariş ver",IF(AND(K204&lt;&gt;"",TODAY()-K204&gt;$N$2),"Hareketsiz",""))))</f>
        <v/>
      </c>
      <c r="K204" s="10">
        <f>IF(A204="","",IF(COUNTIF('Hareketler'!B:B,A204)=0,"",_xlfn.MAXIFS('Hareketler'!A:A,'Hareketler'!B:B,A204)))</f>
        <v/>
      </c>
      <c r="L204" s="11" t="n"/>
      <c r="M204" s="8">
        <f>IF(OR(A204="",L204=""),"",I204*L204)</f>
        <v/>
      </c>
    </row>
    <row r="205">
      <c r="G205" s="8">
        <f>IF(A205="","",SUMIFS('Hareketler'!E:E,'Hareketler'!B:B,A205,'Hareketler'!D:D,"Giriş"))</f>
        <v/>
      </c>
      <c r="H205" s="8">
        <f>IF(A205="","",SUMIFS('Hareketler'!E:E,'Hareketler'!B:B,A205,'Hareketler'!D:D,"Çıkış"))</f>
        <v/>
      </c>
      <c r="I205" s="8">
        <f>IF(A205="","",F205+G205-H205+SUMIFS('Hareketler'!E:E,'Hareketler'!B:B,A205,'Hareketler'!D:D,"Sayım farkı"))</f>
        <v/>
      </c>
      <c r="J205" s="9">
        <f>IF(A205="","",IF(I205&lt;=0,"Tükendi",IF(I205&lt;=E205,"Sipariş ver",IF(AND(K205&lt;&gt;"",TODAY()-K205&gt;$N$2),"Hareketsiz",""))))</f>
        <v/>
      </c>
      <c r="K205" s="10">
        <f>IF(A205="","",IF(COUNTIF('Hareketler'!B:B,A205)=0,"",_xlfn.MAXIFS('Hareketler'!A:A,'Hareketler'!B:B,A205)))</f>
        <v/>
      </c>
      <c r="L205" s="11" t="n"/>
      <c r="M205" s="8">
        <f>IF(OR(A205="",L205=""),"",I205*L205)</f>
        <v/>
      </c>
    </row>
    <row r="206">
      <c r="G206" s="8">
        <f>IF(A206="","",SUMIFS('Hareketler'!E:E,'Hareketler'!B:B,A206,'Hareketler'!D:D,"Giriş"))</f>
        <v/>
      </c>
      <c r="H206" s="8">
        <f>IF(A206="","",SUMIFS('Hareketler'!E:E,'Hareketler'!B:B,A206,'Hareketler'!D:D,"Çıkış"))</f>
        <v/>
      </c>
      <c r="I206" s="8">
        <f>IF(A206="","",F206+G206-H206+SUMIFS('Hareketler'!E:E,'Hareketler'!B:B,A206,'Hareketler'!D:D,"Sayım farkı"))</f>
        <v/>
      </c>
      <c r="J206" s="9">
        <f>IF(A206="","",IF(I206&lt;=0,"Tükendi",IF(I206&lt;=E206,"Sipariş ver",IF(AND(K206&lt;&gt;"",TODAY()-K206&gt;$N$2),"Hareketsiz",""))))</f>
        <v/>
      </c>
      <c r="K206" s="10">
        <f>IF(A206="","",IF(COUNTIF('Hareketler'!B:B,A206)=0,"",_xlfn.MAXIFS('Hareketler'!A:A,'Hareketler'!B:B,A206)))</f>
        <v/>
      </c>
      <c r="L206" s="11" t="n"/>
      <c r="M206" s="8">
        <f>IF(OR(A206="",L206=""),"",I206*L206)</f>
        <v/>
      </c>
    </row>
    <row r="207">
      <c r="G207" s="8">
        <f>IF(A207="","",SUMIFS('Hareketler'!E:E,'Hareketler'!B:B,A207,'Hareketler'!D:D,"Giriş"))</f>
        <v/>
      </c>
      <c r="H207" s="8">
        <f>IF(A207="","",SUMIFS('Hareketler'!E:E,'Hareketler'!B:B,A207,'Hareketler'!D:D,"Çıkış"))</f>
        <v/>
      </c>
      <c r="I207" s="8">
        <f>IF(A207="","",F207+G207-H207+SUMIFS('Hareketler'!E:E,'Hareketler'!B:B,A207,'Hareketler'!D:D,"Sayım farkı"))</f>
        <v/>
      </c>
      <c r="J207" s="9">
        <f>IF(A207="","",IF(I207&lt;=0,"Tükendi",IF(I207&lt;=E207,"Sipariş ver",IF(AND(K207&lt;&gt;"",TODAY()-K207&gt;$N$2),"Hareketsiz",""))))</f>
        <v/>
      </c>
      <c r="K207" s="10">
        <f>IF(A207="","",IF(COUNTIF('Hareketler'!B:B,A207)=0,"",_xlfn.MAXIFS('Hareketler'!A:A,'Hareketler'!B:B,A207)))</f>
        <v/>
      </c>
      <c r="L207" s="11" t="n"/>
      <c r="M207" s="8">
        <f>IF(OR(A207="",L207=""),"",I207*L207)</f>
        <v/>
      </c>
    </row>
    <row r="208">
      <c r="G208" s="8">
        <f>IF(A208="","",SUMIFS('Hareketler'!E:E,'Hareketler'!B:B,A208,'Hareketler'!D:D,"Giriş"))</f>
        <v/>
      </c>
      <c r="H208" s="8">
        <f>IF(A208="","",SUMIFS('Hareketler'!E:E,'Hareketler'!B:B,A208,'Hareketler'!D:D,"Çıkış"))</f>
        <v/>
      </c>
      <c r="I208" s="8">
        <f>IF(A208="","",F208+G208-H208+SUMIFS('Hareketler'!E:E,'Hareketler'!B:B,A208,'Hareketler'!D:D,"Sayım farkı"))</f>
        <v/>
      </c>
      <c r="J208" s="9">
        <f>IF(A208="","",IF(I208&lt;=0,"Tükendi",IF(I208&lt;=E208,"Sipariş ver",IF(AND(K208&lt;&gt;"",TODAY()-K208&gt;$N$2),"Hareketsiz",""))))</f>
        <v/>
      </c>
      <c r="K208" s="10">
        <f>IF(A208="","",IF(COUNTIF('Hareketler'!B:B,A208)=0,"",_xlfn.MAXIFS('Hareketler'!A:A,'Hareketler'!B:B,A208)))</f>
        <v/>
      </c>
      <c r="L208" s="11" t="n"/>
      <c r="M208" s="8">
        <f>IF(OR(A208="",L208=""),"",I208*L208)</f>
        <v/>
      </c>
    </row>
    <row r="209">
      <c r="G209" s="8">
        <f>IF(A209="","",SUMIFS('Hareketler'!E:E,'Hareketler'!B:B,A209,'Hareketler'!D:D,"Giriş"))</f>
        <v/>
      </c>
      <c r="H209" s="8">
        <f>IF(A209="","",SUMIFS('Hareketler'!E:E,'Hareketler'!B:B,A209,'Hareketler'!D:D,"Çıkış"))</f>
        <v/>
      </c>
      <c r="I209" s="8">
        <f>IF(A209="","",F209+G209-H209+SUMIFS('Hareketler'!E:E,'Hareketler'!B:B,A209,'Hareketler'!D:D,"Sayım farkı"))</f>
        <v/>
      </c>
      <c r="J209" s="9">
        <f>IF(A209="","",IF(I209&lt;=0,"Tükendi",IF(I209&lt;=E209,"Sipariş ver",IF(AND(K209&lt;&gt;"",TODAY()-K209&gt;$N$2),"Hareketsiz",""))))</f>
        <v/>
      </c>
      <c r="K209" s="10">
        <f>IF(A209="","",IF(COUNTIF('Hareketler'!B:B,A209)=0,"",_xlfn.MAXIFS('Hareketler'!A:A,'Hareketler'!B:B,A209)))</f>
        <v/>
      </c>
      <c r="L209" s="11" t="n"/>
      <c r="M209" s="8">
        <f>IF(OR(A209="",L209=""),"",I209*L209)</f>
        <v/>
      </c>
    </row>
    <row r="210">
      <c r="G210" s="8">
        <f>IF(A210="","",SUMIFS('Hareketler'!E:E,'Hareketler'!B:B,A210,'Hareketler'!D:D,"Giriş"))</f>
        <v/>
      </c>
      <c r="H210" s="8">
        <f>IF(A210="","",SUMIFS('Hareketler'!E:E,'Hareketler'!B:B,A210,'Hareketler'!D:D,"Çıkış"))</f>
        <v/>
      </c>
      <c r="I210" s="8">
        <f>IF(A210="","",F210+G210-H210+SUMIFS('Hareketler'!E:E,'Hareketler'!B:B,A210,'Hareketler'!D:D,"Sayım farkı"))</f>
        <v/>
      </c>
      <c r="J210" s="9">
        <f>IF(A210="","",IF(I210&lt;=0,"Tükendi",IF(I210&lt;=E210,"Sipariş ver",IF(AND(K210&lt;&gt;"",TODAY()-K210&gt;$N$2),"Hareketsiz",""))))</f>
        <v/>
      </c>
      <c r="K210" s="10">
        <f>IF(A210="","",IF(COUNTIF('Hareketler'!B:B,A210)=0,"",_xlfn.MAXIFS('Hareketler'!A:A,'Hareketler'!B:B,A210)))</f>
        <v/>
      </c>
      <c r="L210" s="11" t="n"/>
      <c r="M210" s="8">
        <f>IF(OR(A210="",L210=""),"",I210*L210)</f>
        <v/>
      </c>
    </row>
    <row r="211">
      <c r="G211" s="8">
        <f>IF(A211="","",SUMIFS('Hareketler'!E:E,'Hareketler'!B:B,A211,'Hareketler'!D:D,"Giriş"))</f>
        <v/>
      </c>
      <c r="H211" s="8">
        <f>IF(A211="","",SUMIFS('Hareketler'!E:E,'Hareketler'!B:B,A211,'Hareketler'!D:D,"Çıkış"))</f>
        <v/>
      </c>
      <c r="I211" s="8">
        <f>IF(A211="","",F211+G211-H211+SUMIFS('Hareketler'!E:E,'Hareketler'!B:B,A211,'Hareketler'!D:D,"Sayım farkı"))</f>
        <v/>
      </c>
      <c r="J211" s="9">
        <f>IF(A211="","",IF(I211&lt;=0,"Tükendi",IF(I211&lt;=E211,"Sipariş ver",IF(AND(K211&lt;&gt;"",TODAY()-K211&gt;$N$2),"Hareketsiz",""))))</f>
        <v/>
      </c>
      <c r="K211" s="10">
        <f>IF(A211="","",IF(COUNTIF('Hareketler'!B:B,A211)=0,"",_xlfn.MAXIFS('Hareketler'!A:A,'Hareketler'!B:B,A211)))</f>
        <v/>
      </c>
      <c r="L211" s="11" t="n"/>
      <c r="M211" s="8">
        <f>IF(OR(A211="",L211=""),"",I211*L211)</f>
        <v/>
      </c>
    </row>
    <row r="212">
      <c r="G212" s="8">
        <f>IF(A212="","",SUMIFS('Hareketler'!E:E,'Hareketler'!B:B,A212,'Hareketler'!D:D,"Giriş"))</f>
        <v/>
      </c>
      <c r="H212" s="8">
        <f>IF(A212="","",SUMIFS('Hareketler'!E:E,'Hareketler'!B:B,A212,'Hareketler'!D:D,"Çıkış"))</f>
        <v/>
      </c>
      <c r="I212" s="8">
        <f>IF(A212="","",F212+G212-H212+SUMIFS('Hareketler'!E:E,'Hareketler'!B:B,A212,'Hareketler'!D:D,"Sayım farkı"))</f>
        <v/>
      </c>
      <c r="J212" s="9">
        <f>IF(A212="","",IF(I212&lt;=0,"Tükendi",IF(I212&lt;=E212,"Sipariş ver",IF(AND(K212&lt;&gt;"",TODAY()-K212&gt;$N$2),"Hareketsiz",""))))</f>
        <v/>
      </c>
      <c r="K212" s="10">
        <f>IF(A212="","",IF(COUNTIF('Hareketler'!B:B,A212)=0,"",_xlfn.MAXIFS('Hareketler'!A:A,'Hareketler'!B:B,A212)))</f>
        <v/>
      </c>
      <c r="L212" s="11" t="n"/>
      <c r="M212" s="8">
        <f>IF(OR(A212="",L212=""),"",I212*L212)</f>
        <v/>
      </c>
    </row>
    <row r="213">
      <c r="G213" s="8">
        <f>IF(A213="","",SUMIFS('Hareketler'!E:E,'Hareketler'!B:B,A213,'Hareketler'!D:D,"Giriş"))</f>
        <v/>
      </c>
      <c r="H213" s="8">
        <f>IF(A213="","",SUMIFS('Hareketler'!E:E,'Hareketler'!B:B,A213,'Hareketler'!D:D,"Çıkış"))</f>
        <v/>
      </c>
      <c r="I213" s="8">
        <f>IF(A213="","",F213+G213-H213+SUMIFS('Hareketler'!E:E,'Hareketler'!B:B,A213,'Hareketler'!D:D,"Sayım farkı"))</f>
        <v/>
      </c>
      <c r="J213" s="9">
        <f>IF(A213="","",IF(I213&lt;=0,"Tükendi",IF(I213&lt;=E213,"Sipariş ver",IF(AND(K213&lt;&gt;"",TODAY()-K213&gt;$N$2),"Hareketsiz",""))))</f>
        <v/>
      </c>
      <c r="K213" s="10">
        <f>IF(A213="","",IF(COUNTIF('Hareketler'!B:B,A213)=0,"",_xlfn.MAXIFS('Hareketler'!A:A,'Hareketler'!B:B,A213)))</f>
        <v/>
      </c>
      <c r="L213" s="11" t="n"/>
      <c r="M213" s="8">
        <f>IF(OR(A213="",L213=""),"",I213*L213)</f>
        <v/>
      </c>
    </row>
    <row r="214">
      <c r="G214" s="8">
        <f>IF(A214="","",SUMIFS('Hareketler'!E:E,'Hareketler'!B:B,A214,'Hareketler'!D:D,"Giriş"))</f>
        <v/>
      </c>
      <c r="H214" s="8">
        <f>IF(A214="","",SUMIFS('Hareketler'!E:E,'Hareketler'!B:B,A214,'Hareketler'!D:D,"Çıkış"))</f>
        <v/>
      </c>
      <c r="I214" s="8">
        <f>IF(A214="","",F214+G214-H214+SUMIFS('Hareketler'!E:E,'Hareketler'!B:B,A214,'Hareketler'!D:D,"Sayım farkı"))</f>
        <v/>
      </c>
      <c r="J214" s="9">
        <f>IF(A214="","",IF(I214&lt;=0,"Tükendi",IF(I214&lt;=E214,"Sipariş ver",IF(AND(K214&lt;&gt;"",TODAY()-K214&gt;$N$2),"Hareketsiz",""))))</f>
        <v/>
      </c>
      <c r="K214" s="10">
        <f>IF(A214="","",IF(COUNTIF('Hareketler'!B:B,A214)=0,"",_xlfn.MAXIFS('Hareketler'!A:A,'Hareketler'!B:B,A214)))</f>
        <v/>
      </c>
      <c r="L214" s="11" t="n"/>
      <c r="M214" s="8">
        <f>IF(OR(A214="",L214=""),"",I214*L214)</f>
        <v/>
      </c>
    </row>
    <row r="215">
      <c r="G215" s="8">
        <f>IF(A215="","",SUMIFS('Hareketler'!E:E,'Hareketler'!B:B,A215,'Hareketler'!D:D,"Giriş"))</f>
        <v/>
      </c>
      <c r="H215" s="8">
        <f>IF(A215="","",SUMIFS('Hareketler'!E:E,'Hareketler'!B:B,A215,'Hareketler'!D:D,"Çıkış"))</f>
        <v/>
      </c>
      <c r="I215" s="8">
        <f>IF(A215="","",F215+G215-H215+SUMIFS('Hareketler'!E:E,'Hareketler'!B:B,A215,'Hareketler'!D:D,"Sayım farkı"))</f>
        <v/>
      </c>
      <c r="J215" s="9">
        <f>IF(A215="","",IF(I215&lt;=0,"Tükendi",IF(I215&lt;=E215,"Sipariş ver",IF(AND(K215&lt;&gt;"",TODAY()-K215&gt;$N$2),"Hareketsiz",""))))</f>
        <v/>
      </c>
      <c r="K215" s="10">
        <f>IF(A215="","",IF(COUNTIF('Hareketler'!B:B,A215)=0,"",_xlfn.MAXIFS('Hareketler'!A:A,'Hareketler'!B:B,A215)))</f>
        <v/>
      </c>
      <c r="L215" s="11" t="n"/>
      <c r="M215" s="8">
        <f>IF(OR(A215="",L215=""),"",I215*L215)</f>
        <v/>
      </c>
    </row>
    <row r="216">
      <c r="G216" s="8">
        <f>IF(A216="","",SUMIFS('Hareketler'!E:E,'Hareketler'!B:B,A216,'Hareketler'!D:D,"Giriş"))</f>
        <v/>
      </c>
      <c r="H216" s="8">
        <f>IF(A216="","",SUMIFS('Hareketler'!E:E,'Hareketler'!B:B,A216,'Hareketler'!D:D,"Çıkış"))</f>
        <v/>
      </c>
      <c r="I216" s="8">
        <f>IF(A216="","",F216+G216-H216+SUMIFS('Hareketler'!E:E,'Hareketler'!B:B,A216,'Hareketler'!D:D,"Sayım farkı"))</f>
        <v/>
      </c>
      <c r="J216" s="9">
        <f>IF(A216="","",IF(I216&lt;=0,"Tükendi",IF(I216&lt;=E216,"Sipariş ver",IF(AND(K216&lt;&gt;"",TODAY()-K216&gt;$N$2),"Hareketsiz",""))))</f>
        <v/>
      </c>
      <c r="K216" s="10">
        <f>IF(A216="","",IF(COUNTIF('Hareketler'!B:B,A216)=0,"",_xlfn.MAXIFS('Hareketler'!A:A,'Hareketler'!B:B,A216)))</f>
        <v/>
      </c>
      <c r="L216" s="11" t="n"/>
      <c r="M216" s="8">
        <f>IF(OR(A216="",L216=""),"",I216*L216)</f>
        <v/>
      </c>
    </row>
    <row r="217">
      <c r="G217" s="8">
        <f>IF(A217="","",SUMIFS('Hareketler'!E:E,'Hareketler'!B:B,A217,'Hareketler'!D:D,"Giriş"))</f>
        <v/>
      </c>
      <c r="H217" s="8">
        <f>IF(A217="","",SUMIFS('Hareketler'!E:E,'Hareketler'!B:B,A217,'Hareketler'!D:D,"Çıkış"))</f>
        <v/>
      </c>
      <c r="I217" s="8">
        <f>IF(A217="","",F217+G217-H217+SUMIFS('Hareketler'!E:E,'Hareketler'!B:B,A217,'Hareketler'!D:D,"Sayım farkı"))</f>
        <v/>
      </c>
      <c r="J217" s="9">
        <f>IF(A217="","",IF(I217&lt;=0,"Tükendi",IF(I217&lt;=E217,"Sipariş ver",IF(AND(K217&lt;&gt;"",TODAY()-K217&gt;$N$2),"Hareketsiz",""))))</f>
        <v/>
      </c>
      <c r="K217" s="10">
        <f>IF(A217="","",IF(COUNTIF('Hareketler'!B:B,A217)=0,"",_xlfn.MAXIFS('Hareketler'!A:A,'Hareketler'!B:B,A217)))</f>
        <v/>
      </c>
      <c r="L217" s="11" t="n"/>
      <c r="M217" s="8">
        <f>IF(OR(A217="",L217=""),"",I217*L217)</f>
        <v/>
      </c>
    </row>
    <row r="218">
      <c r="G218" s="8">
        <f>IF(A218="","",SUMIFS('Hareketler'!E:E,'Hareketler'!B:B,A218,'Hareketler'!D:D,"Giriş"))</f>
        <v/>
      </c>
      <c r="H218" s="8">
        <f>IF(A218="","",SUMIFS('Hareketler'!E:E,'Hareketler'!B:B,A218,'Hareketler'!D:D,"Çıkış"))</f>
        <v/>
      </c>
      <c r="I218" s="8">
        <f>IF(A218="","",F218+G218-H218+SUMIFS('Hareketler'!E:E,'Hareketler'!B:B,A218,'Hareketler'!D:D,"Sayım farkı"))</f>
        <v/>
      </c>
      <c r="J218" s="9">
        <f>IF(A218="","",IF(I218&lt;=0,"Tükendi",IF(I218&lt;=E218,"Sipariş ver",IF(AND(K218&lt;&gt;"",TODAY()-K218&gt;$N$2),"Hareketsiz",""))))</f>
        <v/>
      </c>
      <c r="K218" s="10">
        <f>IF(A218="","",IF(COUNTIF('Hareketler'!B:B,A218)=0,"",_xlfn.MAXIFS('Hareketler'!A:A,'Hareketler'!B:B,A218)))</f>
        <v/>
      </c>
      <c r="L218" s="11" t="n"/>
      <c r="M218" s="8">
        <f>IF(OR(A218="",L218=""),"",I218*L218)</f>
        <v/>
      </c>
    </row>
    <row r="219">
      <c r="G219" s="8">
        <f>IF(A219="","",SUMIFS('Hareketler'!E:E,'Hareketler'!B:B,A219,'Hareketler'!D:D,"Giriş"))</f>
        <v/>
      </c>
      <c r="H219" s="8">
        <f>IF(A219="","",SUMIFS('Hareketler'!E:E,'Hareketler'!B:B,A219,'Hareketler'!D:D,"Çıkış"))</f>
        <v/>
      </c>
      <c r="I219" s="8">
        <f>IF(A219="","",F219+G219-H219+SUMIFS('Hareketler'!E:E,'Hareketler'!B:B,A219,'Hareketler'!D:D,"Sayım farkı"))</f>
        <v/>
      </c>
      <c r="J219" s="9">
        <f>IF(A219="","",IF(I219&lt;=0,"Tükendi",IF(I219&lt;=E219,"Sipariş ver",IF(AND(K219&lt;&gt;"",TODAY()-K219&gt;$N$2),"Hareketsiz",""))))</f>
        <v/>
      </c>
      <c r="K219" s="10">
        <f>IF(A219="","",IF(COUNTIF('Hareketler'!B:B,A219)=0,"",_xlfn.MAXIFS('Hareketler'!A:A,'Hareketler'!B:B,A219)))</f>
        <v/>
      </c>
      <c r="L219" s="11" t="n"/>
      <c r="M219" s="8">
        <f>IF(OR(A219="",L219=""),"",I219*L219)</f>
        <v/>
      </c>
    </row>
    <row r="220">
      <c r="G220" s="8">
        <f>IF(A220="","",SUMIFS('Hareketler'!E:E,'Hareketler'!B:B,A220,'Hareketler'!D:D,"Giriş"))</f>
        <v/>
      </c>
      <c r="H220" s="8">
        <f>IF(A220="","",SUMIFS('Hareketler'!E:E,'Hareketler'!B:B,A220,'Hareketler'!D:D,"Çıkış"))</f>
        <v/>
      </c>
      <c r="I220" s="8">
        <f>IF(A220="","",F220+G220-H220+SUMIFS('Hareketler'!E:E,'Hareketler'!B:B,A220,'Hareketler'!D:D,"Sayım farkı"))</f>
        <v/>
      </c>
      <c r="J220" s="9">
        <f>IF(A220="","",IF(I220&lt;=0,"Tükendi",IF(I220&lt;=E220,"Sipariş ver",IF(AND(K220&lt;&gt;"",TODAY()-K220&gt;$N$2),"Hareketsiz",""))))</f>
        <v/>
      </c>
      <c r="K220" s="10">
        <f>IF(A220="","",IF(COUNTIF('Hareketler'!B:B,A220)=0,"",_xlfn.MAXIFS('Hareketler'!A:A,'Hareketler'!B:B,A220)))</f>
        <v/>
      </c>
      <c r="L220" s="11" t="n"/>
      <c r="M220" s="8">
        <f>IF(OR(A220="",L220=""),"",I220*L220)</f>
        <v/>
      </c>
    </row>
    <row r="221">
      <c r="G221" s="8">
        <f>IF(A221="","",SUMIFS('Hareketler'!E:E,'Hareketler'!B:B,A221,'Hareketler'!D:D,"Giriş"))</f>
        <v/>
      </c>
      <c r="H221" s="8">
        <f>IF(A221="","",SUMIFS('Hareketler'!E:E,'Hareketler'!B:B,A221,'Hareketler'!D:D,"Çıkış"))</f>
        <v/>
      </c>
      <c r="I221" s="8">
        <f>IF(A221="","",F221+G221-H221+SUMIFS('Hareketler'!E:E,'Hareketler'!B:B,A221,'Hareketler'!D:D,"Sayım farkı"))</f>
        <v/>
      </c>
      <c r="J221" s="9">
        <f>IF(A221="","",IF(I221&lt;=0,"Tükendi",IF(I221&lt;=E221,"Sipariş ver",IF(AND(K221&lt;&gt;"",TODAY()-K221&gt;$N$2),"Hareketsiz",""))))</f>
        <v/>
      </c>
      <c r="K221" s="10">
        <f>IF(A221="","",IF(COUNTIF('Hareketler'!B:B,A221)=0,"",_xlfn.MAXIFS('Hareketler'!A:A,'Hareketler'!B:B,A221)))</f>
        <v/>
      </c>
      <c r="L221" s="11" t="n"/>
      <c r="M221" s="8">
        <f>IF(OR(A221="",L221=""),"",I221*L221)</f>
        <v/>
      </c>
    </row>
    <row r="222">
      <c r="G222" s="8">
        <f>IF(A222="","",SUMIFS('Hareketler'!E:E,'Hareketler'!B:B,A222,'Hareketler'!D:D,"Giriş"))</f>
        <v/>
      </c>
      <c r="H222" s="8">
        <f>IF(A222="","",SUMIFS('Hareketler'!E:E,'Hareketler'!B:B,A222,'Hareketler'!D:D,"Çıkış"))</f>
        <v/>
      </c>
      <c r="I222" s="8">
        <f>IF(A222="","",F222+G222-H222+SUMIFS('Hareketler'!E:E,'Hareketler'!B:B,A222,'Hareketler'!D:D,"Sayım farkı"))</f>
        <v/>
      </c>
      <c r="J222" s="9">
        <f>IF(A222="","",IF(I222&lt;=0,"Tükendi",IF(I222&lt;=E222,"Sipariş ver",IF(AND(K222&lt;&gt;"",TODAY()-K222&gt;$N$2),"Hareketsiz",""))))</f>
        <v/>
      </c>
      <c r="K222" s="10">
        <f>IF(A222="","",IF(COUNTIF('Hareketler'!B:B,A222)=0,"",_xlfn.MAXIFS('Hareketler'!A:A,'Hareketler'!B:B,A222)))</f>
        <v/>
      </c>
      <c r="L222" s="11" t="n"/>
      <c r="M222" s="8">
        <f>IF(OR(A222="",L222=""),"",I222*L222)</f>
        <v/>
      </c>
    </row>
    <row r="223">
      <c r="G223" s="8">
        <f>IF(A223="","",SUMIFS('Hareketler'!E:E,'Hareketler'!B:B,A223,'Hareketler'!D:D,"Giriş"))</f>
        <v/>
      </c>
      <c r="H223" s="8">
        <f>IF(A223="","",SUMIFS('Hareketler'!E:E,'Hareketler'!B:B,A223,'Hareketler'!D:D,"Çıkış"))</f>
        <v/>
      </c>
      <c r="I223" s="8">
        <f>IF(A223="","",F223+G223-H223+SUMIFS('Hareketler'!E:E,'Hareketler'!B:B,A223,'Hareketler'!D:D,"Sayım farkı"))</f>
        <v/>
      </c>
      <c r="J223" s="9">
        <f>IF(A223="","",IF(I223&lt;=0,"Tükendi",IF(I223&lt;=E223,"Sipariş ver",IF(AND(K223&lt;&gt;"",TODAY()-K223&gt;$N$2),"Hareketsiz",""))))</f>
        <v/>
      </c>
      <c r="K223" s="10">
        <f>IF(A223="","",IF(COUNTIF('Hareketler'!B:B,A223)=0,"",_xlfn.MAXIFS('Hareketler'!A:A,'Hareketler'!B:B,A223)))</f>
        <v/>
      </c>
      <c r="L223" s="11" t="n"/>
      <c r="M223" s="8">
        <f>IF(OR(A223="",L223=""),"",I223*L223)</f>
        <v/>
      </c>
    </row>
    <row r="224">
      <c r="G224" s="8">
        <f>IF(A224="","",SUMIFS('Hareketler'!E:E,'Hareketler'!B:B,A224,'Hareketler'!D:D,"Giriş"))</f>
        <v/>
      </c>
      <c r="H224" s="8">
        <f>IF(A224="","",SUMIFS('Hareketler'!E:E,'Hareketler'!B:B,A224,'Hareketler'!D:D,"Çıkış"))</f>
        <v/>
      </c>
      <c r="I224" s="8">
        <f>IF(A224="","",F224+G224-H224+SUMIFS('Hareketler'!E:E,'Hareketler'!B:B,A224,'Hareketler'!D:D,"Sayım farkı"))</f>
        <v/>
      </c>
      <c r="J224" s="9">
        <f>IF(A224="","",IF(I224&lt;=0,"Tükendi",IF(I224&lt;=E224,"Sipariş ver",IF(AND(K224&lt;&gt;"",TODAY()-K224&gt;$N$2),"Hareketsiz",""))))</f>
        <v/>
      </c>
      <c r="K224" s="10">
        <f>IF(A224="","",IF(COUNTIF('Hareketler'!B:B,A224)=0,"",_xlfn.MAXIFS('Hareketler'!A:A,'Hareketler'!B:B,A224)))</f>
        <v/>
      </c>
      <c r="L224" s="11" t="n"/>
      <c r="M224" s="8">
        <f>IF(OR(A224="",L224=""),"",I224*L224)</f>
        <v/>
      </c>
    </row>
    <row r="225">
      <c r="G225" s="8">
        <f>IF(A225="","",SUMIFS('Hareketler'!E:E,'Hareketler'!B:B,A225,'Hareketler'!D:D,"Giriş"))</f>
        <v/>
      </c>
      <c r="H225" s="8">
        <f>IF(A225="","",SUMIFS('Hareketler'!E:E,'Hareketler'!B:B,A225,'Hareketler'!D:D,"Çıkış"))</f>
        <v/>
      </c>
      <c r="I225" s="8">
        <f>IF(A225="","",F225+G225-H225+SUMIFS('Hareketler'!E:E,'Hareketler'!B:B,A225,'Hareketler'!D:D,"Sayım farkı"))</f>
        <v/>
      </c>
      <c r="J225" s="9">
        <f>IF(A225="","",IF(I225&lt;=0,"Tükendi",IF(I225&lt;=E225,"Sipariş ver",IF(AND(K225&lt;&gt;"",TODAY()-K225&gt;$N$2),"Hareketsiz",""))))</f>
        <v/>
      </c>
      <c r="K225" s="10">
        <f>IF(A225="","",IF(COUNTIF('Hareketler'!B:B,A225)=0,"",_xlfn.MAXIFS('Hareketler'!A:A,'Hareketler'!B:B,A225)))</f>
        <v/>
      </c>
      <c r="L225" s="11" t="n"/>
      <c r="M225" s="8">
        <f>IF(OR(A225="",L225=""),"",I225*L225)</f>
        <v/>
      </c>
    </row>
    <row r="226">
      <c r="G226" s="8">
        <f>IF(A226="","",SUMIFS('Hareketler'!E:E,'Hareketler'!B:B,A226,'Hareketler'!D:D,"Giriş"))</f>
        <v/>
      </c>
      <c r="H226" s="8">
        <f>IF(A226="","",SUMIFS('Hareketler'!E:E,'Hareketler'!B:B,A226,'Hareketler'!D:D,"Çıkış"))</f>
        <v/>
      </c>
      <c r="I226" s="8">
        <f>IF(A226="","",F226+G226-H226+SUMIFS('Hareketler'!E:E,'Hareketler'!B:B,A226,'Hareketler'!D:D,"Sayım farkı"))</f>
        <v/>
      </c>
      <c r="J226" s="9">
        <f>IF(A226="","",IF(I226&lt;=0,"Tükendi",IF(I226&lt;=E226,"Sipariş ver",IF(AND(K226&lt;&gt;"",TODAY()-K226&gt;$N$2),"Hareketsiz",""))))</f>
        <v/>
      </c>
      <c r="K226" s="10">
        <f>IF(A226="","",IF(COUNTIF('Hareketler'!B:B,A226)=0,"",_xlfn.MAXIFS('Hareketler'!A:A,'Hareketler'!B:B,A226)))</f>
        <v/>
      </c>
      <c r="L226" s="11" t="n"/>
      <c r="M226" s="8">
        <f>IF(OR(A226="",L226=""),"",I226*L226)</f>
        <v/>
      </c>
    </row>
    <row r="227">
      <c r="G227" s="8">
        <f>IF(A227="","",SUMIFS('Hareketler'!E:E,'Hareketler'!B:B,A227,'Hareketler'!D:D,"Giriş"))</f>
        <v/>
      </c>
      <c r="H227" s="8">
        <f>IF(A227="","",SUMIFS('Hareketler'!E:E,'Hareketler'!B:B,A227,'Hareketler'!D:D,"Çıkış"))</f>
        <v/>
      </c>
      <c r="I227" s="8">
        <f>IF(A227="","",F227+G227-H227+SUMIFS('Hareketler'!E:E,'Hareketler'!B:B,A227,'Hareketler'!D:D,"Sayım farkı"))</f>
        <v/>
      </c>
      <c r="J227" s="9">
        <f>IF(A227="","",IF(I227&lt;=0,"Tükendi",IF(I227&lt;=E227,"Sipariş ver",IF(AND(K227&lt;&gt;"",TODAY()-K227&gt;$N$2),"Hareketsiz",""))))</f>
        <v/>
      </c>
      <c r="K227" s="10">
        <f>IF(A227="","",IF(COUNTIF('Hareketler'!B:B,A227)=0,"",_xlfn.MAXIFS('Hareketler'!A:A,'Hareketler'!B:B,A227)))</f>
        <v/>
      </c>
      <c r="L227" s="11" t="n"/>
      <c r="M227" s="8">
        <f>IF(OR(A227="",L227=""),"",I227*L227)</f>
        <v/>
      </c>
    </row>
    <row r="228">
      <c r="G228" s="8">
        <f>IF(A228="","",SUMIFS('Hareketler'!E:E,'Hareketler'!B:B,A228,'Hareketler'!D:D,"Giriş"))</f>
        <v/>
      </c>
      <c r="H228" s="8">
        <f>IF(A228="","",SUMIFS('Hareketler'!E:E,'Hareketler'!B:B,A228,'Hareketler'!D:D,"Çıkış"))</f>
        <v/>
      </c>
      <c r="I228" s="8">
        <f>IF(A228="","",F228+G228-H228+SUMIFS('Hareketler'!E:E,'Hareketler'!B:B,A228,'Hareketler'!D:D,"Sayım farkı"))</f>
        <v/>
      </c>
      <c r="J228" s="9">
        <f>IF(A228="","",IF(I228&lt;=0,"Tükendi",IF(I228&lt;=E228,"Sipariş ver",IF(AND(K228&lt;&gt;"",TODAY()-K228&gt;$N$2),"Hareketsiz",""))))</f>
        <v/>
      </c>
      <c r="K228" s="10">
        <f>IF(A228="","",IF(COUNTIF('Hareketler'!B:B,A228)=0,"",_xlfn.MAXIFS('Hareketler'!A:A,'Hareketler'!B:B,A228)))</f>
        <v/>
      </c>
      <c r="L228" s="11" t="n"/>
      <c r="M228" s="8">
        <f>IF(OR(A228="",L228=""),"",I228*L228)</f>
        <v/>
      </c>
    </row>
    <row r="229">
      <c r="G229" s="8">
        <f>IF(A229="","",SUMIFS('Hareketler'!E:E,'Hareketler'!B:B,A229,'Hareketler'!D:D,"Giriş"))</f>
        <v/>
      </c>
      <c r="H229" s="8">
        <f>IF(A229="","",SUMIFS('Hareketler'!E:E,'Hareketler'!B:B,A229,'Hareketler'!D:D,"Çıkış"))</f>
        <v/>
      </c>
      <c r="I229" s="8">
        <f>IF(A229="","",F229+G229-H229+SUMIFS('Hareketler'!E:E,'Hareketler'!B:B,A229,'Hareketler'!D:D,"Sayım farkı"))</f>
        <v/>
      </c>
      <c r="J229" s="9">
        <f>IF(A229="","",IF(I229&lt;=0,"Tükendi",IF(I229&lt;=E229,"Sipariş ver",IF(AND(K229&lt;&gt;"",TODAY()-K229&gt;$N$2),"Hareketsiz",""))))</f>
        <v/>
      </c>
      <c r="K229" s="10">
        <f>IF(A229="","",IF(COUNTIF('Hareketler'!B:B,A229)=0,"",_xlfn.MAXIFS('Hareketler'!A:A,'Hareketler'!B:B,A229)))</f>
        <v/>
      </c>
      <c r="L229" s="11" t="n"/>
      <c r="M229" s="8">
        <f>IF(OR(A229="",L229=""),"",I229*L229)</f>
        <v/>
      </c>
    </row>
    <row r="230">
      <c r="G230" s="8">
        <f>IF(A230="","",SUMIFS('Hareketler'!E:E,'Hareketler'!B:B,A230,'Hareketler'!D:D,"Giriş"))</f>
        <v/>
      </c>
      <c r="H230" s="8">
        <f>IF(A230="","",SUMIFS('Hareketler'!E:E,'Hareketler'!B:B,A230,'Hareketler'!D:D,"Çıkış"))</f>
        <v/>
      </c>
      <c r="I230" s="8">
        <f>IF(A230="","",F230+G230-H230+SUMIFS('Hareketler'!E:E,'Hareketler'!B:B,A230,'Hareketler'!D:D,"Sayım farkı"))</f>
        <v/>
      </c>
      <c r="J230" s="9">
        <f>IF(A230="","",IF(I230&lt;=0,"Tükendi",IF(I230&lt;=E230,"Sipariş ver",IF(AND(K230&lt;&gt;"",TODAY()-K230&gt;$N$2),"Hareketsiz",""))))</f>
        <v/>
      </c>
      <c r="K230" s="10">
        <f>IF(A230="","",IF(COUNTIF('Hareketler'!B:B,A230)=0,"",_xlfn.MAXIFS('Hareketler'!A:A,'Hareketler'!B:B,A230)))</f>
        <v/>
      </c>
      <c r="L230" s="11" t="n"/>
      <c r="M230" s="8">
        <f>IF(OR(A230="",L230=""),"",I230*L230)</f>
        <v/>
      </c>
    </row>
    <row r="231">
      <c r="G231" s="8">
        <f>IF(A231="","",SUMIFS('Hareketler'!E:E,'Hareketler'!B:B,A231,'Hareketler'!D:D,"Giriş"))</f>
        <v/>
      </c>
      <c r="H231" s="8">
        <f>IF(A231="","",SUMIFS('Hareketler'!E:E,'Hareketler'!B:B,A231,'Hareketler'!D:D,"Çıkış"))</f>
        <v/>
      </c>
      <c r="I231" s="8">
        <f>IF(A231="","",F231+G231-H231+SUMIFS('Hareketler'!E:E,'Hareketler'!B:B,A231,'Hareketler'!D:D,"Sayım farkı"))</f>
        <v/>
      </c>
      <c r="J231" s="9">
        <f>IF(A231="","",IF(I231&lt;=0,"Tükendi",IF(I231&lt;=E231,"Sipariş ver",IF(AND(K231&lt;&gt;"",TODAY()-K231&gt;$N$2),"Hareketsiz",""))))</f>
        <v/>
      </c>
      <c r="K231" s="10">
        <f>IF(A231="","",IF(COUNTIF('Hareketler'!B:B,A231)=0,"",_xlfn.MAXIFS('Hareketler'!A:A,'Hareketler'!B:B,A231)))</f>
        <v/>
      </c>
      <c r="L231" s="11" t="n"/>
      <c r="M231" s="8">
        <f>IF(OR(A231="",L231=""),"",I231*L231)</f>
        <v/>
      </c>
    </row>
    <row r="232">
      <c r="G232" s="8">
        <f>IF(A232="","",SUMIFS('Hareketler'!E:E,'Hareketler'!B:B,A232,'Hareketler'!D:D,"Giriş"))</f>
        <v/>
      </c>
      <c r="H232" s="8">
        <f>IF(A232="","",SUMIFS('Hareketler'!E:E,'Hareketler'!B:B,A232,'Hareketler'!D:D,"Çıkış"))</f>
        <v/>
      </c>
      <c r="I232" s="8">
        <f>IF(A232="","",F232+G232-H232+SUMIFS('Hareketler'!E:E,'Hareketler'!B:B,A232,'Hareketler'!D:D,"Sayım farkı"))</f>
        <v/>
      </c>
      <c r="J232" s="9">
        <f>IF(A232="","",IF(I232&lt;=0,"Tükendi",IF(I232&lt;=E232,"Sipariş ver",IF(AND(K232&lt;&gt;"",TODAY()-K232&gt;$N$2),"Hareketsiz",""))))</f>
        <v/>
      </c>
      <c r="K232" s="10">
        <f>IF(A232="","",IF(COUNTIF('Hareketler'!B:B,A232)=0,"",_xlfn.MAXIFS('Hareketler'!A:A,'Hareketler'!B:B,A232)))</f>
        <v/>
      </c>
      <c r="L232" s="11" t="n"/>
      <c r="M232" s="8">
        <f>IF(OR(A232="",L232=""),"",I232*L232)</f>
        <v/>
      </c>
    </row>
    <row r="233">
      <c r="G233" s="8">
        <f>IF(A233="","",SUMIFS('Hareketler'!E:E,'Hareketler'!B:B,A233,'Hareketler'!D:D,"Giriş"))</f>
        <v/>
      </c>
      <c r="H233" s="8">
        <f>IF(A233="","",SUMIFS('Hareketler'!E:E,'Hareketler'!B:B,A233,'Hareketler'!D:D,"Çıkış"))</f>
        <v/>
      </c>
      <c r="I233" s="8">
        <f>IF(A233="","",F233+G233-H233+SUMIFS('Hareketler'!E:E,'Hareketler'!B:B,A233,'Hareketler'!D:D,"Sayım farkı"))</f>
        <v/>
      </c>
      <c r="J233" s="9">
        <f>IF(A233="","",IF(I233&lt;=0,"Tükendi",IF(I233&lt;=E233,"Sipariş ver",IF(AND(K233&lt;&gt;"",TODAY()-K233&gt;$N$2),"Hareketsiz",""))))</f>
        <v/>
      </c>
      <c r="K233" s="10">
        <f>IF(A233="","",IF(COUNTIF('Hareketler'!B:B,A233)=0,"",_xlfn.MAXIFS('Hareketler'!A:A,'Hareketler'!B:B,A233)))</f>
        <v/>
      </c>
      <c r="L233" s="11" t="n"/>
      <c r="M233" s="8">
        <f>IF(OR(A233="",L233=""),"",I233*L233)</f>
        <v/>
      </c>
    </row>
    <row r="234">
      <c r="G234" s="8">
        <f>IF(A234="","",SUMIFS('Hareketler'!E:E,'Hareketler'!B:B,A234,'Hareketler'!D:D,"Giriş"))</f>
        <v/>
      </c>
      <c r="H234" s="8">
        <f>IF(A234="","",SUMIFS('Hareketler'!E:E,'Hareketler'!B:B,A234,'Hareketler'!D:D,"Çıkış"))</f>
        <v/>
      </c>
      <c r="I234" s="8">
        <f>IF(A234="","",F234+G234-H234+SUMIFS('Hareketler'!E:E,'Hareketler'!B:B,A234,'Hareketler'!D:D,"Sayım farkı"))</f>
        <v/>
      </c>
      <c r="J234" s="9">
        <f>IF(A234="","",IF(I234&lt;=0,"Tükendi",IF(I234&lt;=E234,"Sipariş ver",IF(AND(K234&lt;&gt;"",TODAY()-K234&gt;$N$2),"Hareketsiz",""))))</f>
        <v/>
      </c>
      <c r="K234" s="10">
        <f>IF(A234="","",IF(COUNTIF('Hareketler'!B:B,A234)=0,"",_xlfn.MAXIFS('Hareketler'!A:A,'Hareketler'!B:B,A234)))</f>
        <v/>
      </c>
      <c r="L234" s="11" t="n"/>
      <c r="M234" s="8">
        <f>IF(OR(A234="",L234=""),"",I234*L234)</f>
        <v/>
      </c>
    </row>
    <row r="235">
      <c r="G235" s="8">
        <f>IF(A235="","",SUMIFS('Hareketler'!E:E,'Hareketler'!B:B,A235,'Hareketler'!D:D,"Giriş"))</f>
        <v/>
      </c>
      <c r="H235" s="8">
        <f>IF(A235="","",SUMIFS('Hareketler'!E:E,'Hareketler'!B:B,A235,'Hareketler'!D:D,"Çıkış"))</f>
        <v/>
      </c>
      <c r="I235" s="8">
        <f>IF(A235="","",F235+G235-H235+SUMIFS('Hareketler'!E:E,'Hareketler'!B:B,A235,'Hareketler'!D:D,"Sayım farkı"))</f>
        <v/>
      </c>
      <c r="J235" s="9">
        <f>IF(A235="","",IF(I235&lt;=0,"Tükendi",IF(I235&lt;=E235,"Sipariş ver",IF(AND(K235&lt;&gt;"",TODAY()-K235&gt;$N$2),"Hareketsiz",""))))</f>
        <v/>
      </c>
      <c r="K235" s="10">
        <f>IF(A235="","",IF(COUNTIF('Hareketler'!B:B,A235)=0,"",_xlfn.MAXIFS('Hareketler'!A:A,'Hareketler'!B:B,A235)))</f>
        <v/>
      </c>
      <c r="L235" s="11" t="n"/>
      <c r="M235" s="8">
        <f>IF(OR(A235="",L235=""),"",I235*L235)</f>
        <v/>
      </c>
    </row>
    <row r="236">
      <c r="G236" s="8">
        <f>IF(A236="","",SUMIFS('Hareketler'!E:E,'Hareketler'!B:B,A236,'Hareketler'!D:D,"Giriş"))</f>
        <v/>
      </c>
      <c r="H236" s="8">
        <f>IF(A236="","",SUMIFS('Hareketler'!E:E,'Hareketler'!B:B,A236,'Hareketler'!D:D,"Çıkış"))</f>
        <v/>
      </c>
      <c r="I236" s="8">
        <f>IF(A236="","",F236+G236-H236+SUMIFS('Hareketler'!E:E,'Hareketler'!B:B,A236,'Hareketler'!D:D,"Sayım farkı"))</f>
        <v/>
      </c>
      <c r="J236" s="9">
        <f>IF(A236="","",IF(I236&lt;=0,"Tükendi",IF(I236&lt;=E236,"Sipariş ver",IF(AND(K236&lt;&gt;"",TODAY()-K236&gt;$N$2),"Hareketsiz",""))))</f>
        <v/>
      </c>
      <c r="K236" s="10">
        <f>IF(A236="","",IF(COUNTIF('Hareketler'!B:B,A236)=0,"",_xlfn.MAXIFS('Hareketler'!A:A,'Hareketler'!B:B,A236)))</f>
        <v/>
      </c>
      <c r="L236" s="11" t="n"/>
      <c r="M236" s="8">
        <f>IF(OR(A236="",L236=""),"",I236*L236)</f>
        <v/>
      </c>
    </row>
    <row r="237">
      <c r="G237" s="8">
        <f>IF(A237="","",SUMIFS('Hareketler'!E:E,'Hareketler'!B:B,A237,'Hareketler'!D:D,"Giriş"))</f>
        <v/>
      </c>
      <c r="H237" s="8">
        <f>IF(A237="","",SUMIFS('Hareketler'!E:E,'Hareketler'!B:B,A237,'Hareketler'!D:D,"Çıkış"))</f>
        <v/>
      </c>
      <c r="I237" s="8">
        <f>IF(A237="","",F237+G237-H237+SUMIFS('Hareketler'!E:E,'Hareketler'!B:B,A237,'Hareketler'!D:D,"Sayım farkı"))</f>
        <v/>
      </c>
      <c r="J237" s="9">
        <f>IF(A237="","",IF(I237&lt;=0,"Tükendi",IF(I237&lt;=E237,"Sipariş ver",IF(AND(K237&lt;&gt;"",TODAY()-K237&gt;$N$2),"Hareketsiz",""))))</f>
        <v/>
      </c>
      <c r="K237" s="10">
        <f>IF(A237="","",IF(COUNTIF('Hareketler'!B:B,A237)=0,"",_xlfn.MAXIFS('Hareketler'!A:A,'Hareketler'!B:B,A237)))</f>
        <v/>
      </c>
      <c r="L237" s="11" t="n"/>
      <c r="M237" s="8">
        <f>IF(OR(A237="",L237=""),"",I237*L237)</f>
        <v/>
      </c>
    </row>
    <row r="238">
      <c r="G238" s="8">
        <f>IF(A238="","",SUMIFS('Hareketler'!E:E,'Hareketler'!B:B,A238,'Hareketler'!D:D,"Giriş"))</f>
        <v/>
      </c>
      <c r="H238" s="8">
        <f>IF(A238="","",SUMIFS('Hareketler'!E:E,'Hareketler'!B:B,A238,'Hareketler'!D:D,"Çıkış"))</f>
        <v/>
      </c>
      <c r="I238" s="8">
        <f>IF(A238="","",F238+G238-H238+SUMIFS('Hareketler'!E:E,'Hareketler'!B:B,A238,'Hareketler'!D:D,"Sayım farkı"))</f>
        <v/>
      </c>
      <c r="J238" s="9">
        <f>IF(A238="","",IF(I238&lt;=0,"Tükendi",IF(I238&lt;=E238,"Sipariş ver",IF(AND(K238&lt;&gt;"",TODAY()-K238&gt;$N$2),"Hareketsiz",""))))</f>
        <v/>
      </c>
      <c r="K238" s="10">
        <f>IF(A238="","",IF(COUNTIF('Hareketler'!B:B,A238)=0,"",_xlfn.MAXIFS('Hareketler'!A:A,'Hareketler'!B:B,A238)))</f>
        <v/>
      </c>
      <c r="L238" s="11" t="n"/>
      <c r="M238" s="8">
        <f>IF(OR(A238="",L238=""),"",I238*L238)</f>
        <v/>
      </c>
    </row>
    <row r="239">
      <c r="G239" s="8">
        <f>IF(A239="","",SUMIFS('Hareketler'!E:E,'Hareketler'!B:B,A239,'Hareketler'!D:D,"Giriş"))</f>
        <v/>
      </c>
      <c r="H239" s="8">
        <f>IF(A239="","",SUMIFS('Hareketler'!E:E,'Hareketler'!B:B,A239,'Hareketler'!D:D,"Çıkış"))</f>
        <v/>
      </c>
      <c r="I239" s="8">
        <f>IF(A239="","",F239+G239-H239+SUMIFS('Hareketler'!E:E,'Hareketler'!B:B,A239,'Hareketler'!D:D,"Sayım farkı"))</f>
        <v/>
      </c>
      <c r="J239" s="9">
        <f>IF(A239="","",IF(I239&lt;=0,"Tükendi",IF(I239&lt;=E239,"Sipariş ver",IF(AND(K239&lt;&gt;"",TODAY()-K239&gt;$N$2),"Hareketsiz",""))))</f>
        <v/>
      </c>
      <c r="K239" s="10">
        <f>IF(A239="","",IF(COUNTIF('Hareketler'!B:B,A239)=0,"",_xlfn.MAXIFS('Hareketler'!A:A,'Hareketler'!B:B,A239)))</f>
        <v/>
      </c>
      <c r="L239" s="11" t="n"/>
      <c r="M239" s="8">
        <f>IF(OR(A239="",L239=""),"",I239*L239)</f>
        <v/>
      </c>
    </row>
    <row r="240">
      <c r="G240" s="8">
        <f>IF(A240="","",SUMIFS('Hareketler'!E:E,'Hareketler'!B:B,A240,'Hareketler'!D:D,"Giriş"))</f>
        <v/>
      </c>
      <c r="H240" s="8">
        <f>IF(A240="","",SUMIFS('Hareketler'!E:E,'Hareketler'!B:B,A240,'Hareketler'!D:D,"Çıkış"))</f>
        <v/>
      </c>
      <c r="I240" s="8">
        <f>IF(A240="","",F240+G240-H240+SUMIFS('Hareketler'!E:E,'Hareketler'!B:B,A240,'Hareketler'!D:D,"Sayım farkı"))</f>
        <v/>
      </c>
      <c r="J240" s="9">
        <f>IF(A240="","",IF(I240&lt;=0,"Tükendi",IF(I240&lt;=E240,"Sipariş ver",IF(AND(K240&lt;&gt;"",TODAY()-K240&gt;$N$2),"Hareketsiz",""))))</f>
        <v/>
      </c>
      <c r="K240" s="10">
        <f>IF(A240="","",IF(COUNTIF('Hareketler'!B:B,A240)=0,"",_xlfn.MAXIFS('Hareketler'!A:A,'Hareketler'!B:B,A240)))</f>
        <v/>
      </c>
      <c r="L240" s="11" t="n"/>
      <c r="M240" s="8">
        <f>IF(OR(A240="",L240=""),"",I240*L240)</f>
        <v/>
      </c>
    </row>
    <row r="241">
      <c r="G241" s="8">
        <f>IF(A241="","",SUMIFS('Hareketler'!E:E,'Hareketler'!B:B,A241,'Hareketler'!D:D,"Giriş"))</f>
        <v/>
      </c>
      <c r="H241" s="8">
        <f>IF(A241="","",SUMIFS('Hareketler'!E:E,'Hareketler'!B:B,A241,'Hareketler'!D:D,"Çıkış"))</f>
        <v/>
      </c>
      <c r="I241" s="8">
        <f>IF(A241="","",F241+G241-H241+SUMIFS('Hareketler'!E:E,'Hareketler'!B:B,A241,'Hareketler'!D:D,"Sayım farkı"))</f>
        <v/>
      </c>
      <c r="J241" s="9">
        <f>IF(A241="","",IF(I241&lt;=0,"Tükendi",IF(I241&lt;=E241,"Sipariş ver",IF(AND(K241&lt;&gt;"",TODAY()-K241&gt;$N$2),"Hareketsiz",""))))</f>
        <v/>
      </c>
      <c r="K241" s="10">
        <f>IF(A241="","",IF(COUNTIF('Hareketler'!B:B,A241)=0,"",_xlfn.MAXIFS('Hareketler'!A:A,'Hareketler'!B:B,A241)))</f>
        <v/>
      </c>
      <c r="L241" s="11" t="n"/>
      <c r="M241" s="8">
        <f>IF(OR(A241="",L241=""),"",I241*L241)</f>
        <v/>
      </c>
    </row>
    <row r="242">
      <c r="G242" s="8">
        <f>IF(A242="","",SUMIFS('Hareketler'!E:E,'Hareketler'!B:B,A242,'Hareketler'!D:D,"Giriş"))</f>
        <v/>
      </c>
      <c r="H242" s="8">
        <f>IF(A242="","",SUMIFS('Hareketler'!E:E,'Hareketler'!B:B,A242,'Hareketler'!D:D,"Çıkış"))</f>
        <v/>
      </c>
      <c r="I242" s="8">
        <f>IF(A242="","",F242+G242-H242+SUMIFS('Hareketler'!E:E,'Hareketler'!B:B,A242,'Hareketler'!D:D,"Sayım farkı"))</f>
        <v/>
      </c>
      <c r="J242" s="9">
        <f>IF(A242="","",IF(I242&lt;=0,"Tükendi",IF(I242&lt;=E242,"Sipariş ver",IF(AND(K242&lt;&gt;"",TODAY()-K242&gt;$N$2),"Hareketsiz",""))))</f>
        <v/>
      </c>
      <c r="K242" s="10">
        <f>IF(A242="","",IF(COUNTIF('Hareketler'!B:B,A242)=0,"",_xlfn.MAXIFS('Hareketler'!A:A,'Hareketler'!B:B,A242)))</f>
        <v/>
      </c>
      <c r="L242" s="11" t="n"/>
      <c r="M242" s="8">
        <f>IF(OR(A242="",L242=""),"",I242*L242)</f>
        <v/>
      </c>
    </row>
    <row r="243">
      <c r="G243" s="8">
        <f>IF(A243="","",SUMIFS('Hareketler'!E:E,'Hareketler'!B:B,A243,'Hareketler'!D:D,"Giriş"))</f>
        <v/>
      </c>
      <c r="H243" s="8">
        <f>IF(A243="","",SUMIFS('Hareketler'!E:E,'Hareketler'!B:B,A243,'Hareketler'!D:D,"Çıkış"))</f>
        <v/>
      </c>
      <c r="I243" s="8">
        <f>IF(A243="","",F243+G243-H243+SUMIFS('Hareketler'!E:E,'Hareketler'!B:B,A243,'Hareketler'!D:D,"Sayım farkı"))</f>
        <v/>
      </c>
      <c r="J243" s="9">
        <f>IF(A243="","",IF(I243&lt;=0,"Tükendi",IF(I243&lt;=E243,"Sipariş ver",IF(AND(K243&lt;&gt;"",TODAY()-K243&gt;$N$2),"Hareketsiz",""))))</f>
        <v/>
      </c>
      <c r="K243" s="10">
        <f>IF(A243="","",IF(COUNTIF('Hareketler'!B:B,A243)=0,"",_xlfn.MAXIFS('Hareketler'!A:A,'Hareketler'!B:B,A243)))</f>
        <v/>
      </c>
      <c r="L243" s="11" t="n"/>
      <c r="M243" s="8">
        <f>IF(OR(A243="",L243=""),"",I243*L243)</f>
        <v/>
      </c>
    </row>
    <row r="244">
      <c r="G244" s="8">
        <f>IF(A244="","",SUMIFS('Hareketler'!E:E,'Hareketler'!B:B,A244,'Hareketler'!D:D,"Giriş"))</f>
        <v/>
      </c>
      <c r="H244" s="8">
        <f>IF(A244="","",SUMIFS('Hareketler'!E:E,'Hareketler'!B:B,A244,'Hareketler'!D:D,"Çıkış"))</f>
        <v/>
      </c>
      <c r="I244" s="8">
        <f>IF(A244="","",F244+G244-H244+SUMIFS('Hareketler'!E:E,'Hareketler'!B:B,A244,'Hareketler'!D:D,"Sayım farkı"))</f>
        <v/>
      </c>
      <c r="J244" s="9">
        <f>IF(A244="","",IF(I244&lt;=0,"Tükendi",IF(I244&lt;=E244,"Sipariş ver",IF(AND(K244&lt;&gt;"",TODAY()-K244&gt;$N$2),"Hareketsiz",""))))</f>
        <v/>
      </c>
      <c r="K244" s="10">
        <f>IF(A244="","",IF(COUNTIF('Hareketler'!B:B,A244)=0,"",_xlfn.MAXIFS('Hareketler'!A:A,'Hareketler'!B:B,A244)))</f>
        <v/>
      </c>
      <c r="L244" s="11" t="n"/>
      <c r="M244" s="8">
        <f>IF(OR(A244="",L244=""),"",I244*L244)</f>
        <v/>
      </c>
    </row>
    <row r="245">
      <c r="G245" s="8">
        <f>IF(A245="","",SUMIFS('Hareketler'!E:E,'Hareketler'!B:B,A245,'Hareketler'!D:D,"Giriş"))</f>
        <v/>
      </c>
      <c r="H245" s="8">
        <f>IF(A245="","",SUMIFS('Hareketler'!E:E,'Hareketler'!B:B,A245,'Hareketler'!D:D,"Çıkış"))</f>
        <v/>
      </c>
      <c r="I245" s="8">
        <f>IF(A245="","",F245+G245-H245+SUMIFS('Hareketler'!E:E,'Hareketler'!B:B,A245,'Hareketler'!D:D,"Sayım farkı"))</f>
        <v/>
      </c>
      <c r="J245" s="9">
        <f>IF(A245="","",IF(I245&lt;=0,"Tükendi",IF(I245&lt;=E245,"Sipariş ver",IF(AND(K245&lt;&gt;"",TODAY()-K245&gt;$N$2),"Hareketsiz",""))))</f>
        <v/>
      </c>
      <c r="K245" s="10">
        <f>IF(A245="","",IF(COUNTIF('Hareketler'!B:B,A245)=0,"",_xlfn.MAXIFS('Hareketler'!A:A,'Hareketler'!B:B,A245)))</f>
        <v/>
      </c>
      <c r="L245" s="11" t="n"/>
      <c r="M245" s="8">
        <f>IF(OR(A245="",L245=""),"",I245*L245)</f>
        <v/>
      </c>
    </row>
    <row r="246">
      <c r="G246" s="8">
        <f>IF(A246="","",SUMIFS('Hareketler'!E:E,'Hareketler'!B:B,A246,'Hareketler'!D:D,"Giriş"))</f>
        <v/>
      </c>
      <c r="H246" s="8">
        <f>IF(A246="","",SUMIFS('Hareketler'!E:E,'Hareketler'!B:B,A246,'Hareketler'!D:D,"Çıkış"))</f>
        <v/>
      </c>
      <c r="I246" s="8">
        <f>IF(A246="","",F246+G246-H246+SUMIFS('Hareketler'!E:E,'Hareketler'!B:B,A246,'Hareketler'!D:D,"Sayım farkı"))</f>
        <v/>
      </c>
      <c r="J246" s="9">
        <f>IF(A246="","",IF(I246&lt;=0,"Tükendi",IF(I246&lt;=E246,"Sipariş ver",IF(AND(K246&lt;&gt;"",TODAY()-K246&gt;$N$2),"Hareketsiz",""))))</f>
        <v/>
      </c>
      <c r="K246" s="10">
        <f>IF(A246="","",IF(COUNTIF('Hareketler'!B:B,A246)=0,"",_xlfn.MAXIFS('Hareketler'!A:A,'Hareketler'!B:B,A246)))</f>
        <v/>
      </c>
      <c r="L246" s="11" t="n"/>
      <c r="M246" s="8">
        <f>IF(OR(A246="",L246=""),"",I246*L246)</f>
        <v/>
      </c>
    </row>
    <row r="247">
      <c r="G247" s="8">
        <f>IF(A247="","",SUMIFS('Hareketler'!E:E,'Hareketler'!B:B,A247,'Hareketler'!D:D,"Giriş"))</f>
        <v/>
      </c>
      <c r="H247" s="8">
        <f>IF(A247="","",SUMIFS('Hareketler'!E:E,'Hareketler'!B:B,A247,'Hareketler'!D:D,"Çıkış"))</f>
        <v/>
      </c>
      <c r="I247" s="8">
        <f>IF(A247="","",F247+G247-H247+SUMIFS('Hareketler'!E:E,'Hareketler'!B:B,A247,'Hareketler'!D:D,"Sayım farkı"))</f>
        <v/>
      </c>
      <c r="J247" s="9">
        <f>IF(A247="","",IF(I247&lt;=0,"Tükendi",IF(I247&lt;=E247,"Sipariş ver",IF(AND(K247&lt;&gt;"",TODAY()-K247&gt;$N$2),"Hareketsiz",""))))</f>
        <v/>
      </c>
      <c r="K247" s="10">
        <f>IF(A247="","",IF(COUNTIF('Hareketler'!B:B,A247)=0,"",_xlfn.MAXIFS('Hareketler'!A:A,'Hareketler'!B:B,A247)))</f>
        <v/>
      </c>
      <c r="L247" s="11" t="n"/>
      <c r="M247" s="8">
        <f>IF(OR(A247="",L247=""),"",I247*L247)</f>
        <v/>
      </c>
    </row>
    <row r="248">
      <c r="G248" s="8">
        <f>IF(A248="","",SUMIFS('Hareketler'!E:E,'Hareketler'!B:B,A248,'Hareketler'!D:D,"Giriş"))</f>
        <v/>
      </c>
      <c r="H248" s="8">
        <f>IF(A248="","",SUMIFS('Hareketler'!E:E,'Hareketler'!B:B,A248,'Hareketler'!D:D,"Çıkış"))</f>
        <v/>
      </c>
      <c r="I248" s="8">
        <f>IF(A248="","",F248+G248-H248+SUMIFS('Hareketler'!E:E,'Hareketler'!B:B,A248,'Hareketler'!D:D,"Sayım farkı"))</f>
        <v/>
      </c>
      <c r="J248" s="9">
        <f>IF(A248="","",IF(I248&lt;=0,"Tükendi",IF(I248&lt;=E248,"Sipariş ver",IF(AND(K248&lt;&gt;"",TODAY()-K248&gt;$N$2),"Hareketsiz",""))))</f>
        <v/>
      </c>
      <c r="K248" s="10">
        <f>IF(A248="","",IF(COUNTIF('Hareketler'!B:B,A248)=0,"",_xlfn.MAXIFS('Hareketler'!A:A,'Hareketler'!B:B,A248)))</f>
        <v/>
      </c>
      <c r="L248" s="11" t="n"/>
      <c r="M248" s="8">
        <f>IF(OR(A248="",L248=""),"",I248*L248)</f>
        <v/>
      </c>
    </row>
    <row r="249">
      <c r="G249" s="8">
        <f>IF(A249="","",SUMIFS('Hareketler'!E:E,'Hareketler'!B:B,A249,'Hareketler'!D:D,"Giriş"))</f>
        <v/>
      </c>
      <c r="H249" s="8">
        <f>IF(A249="","",SUMIFS('Hareketler'!E:E,'Hareketler'!B:B,A249,'Hareketler'!D:D,"Çıkış"))</f>
        <v/>
      </c>
      <c r="I249" s="8">
        <f>IF(A249="","",F249+G249-H249+SUMIFS('Hareketler'!E:E,'Hareketler'!B:B,A249,'Hareketler'!D:D,"Sayım farkı"))</f>
        <v/>
      </c>
      <c r="J249" s="9">
        <f>IF(A249="","",IF(I249&lt;=0,"Tükendi",IF(I249&lt;=E249,"Sipariş ver",IF(AND(K249&lt;&gt;"",TODAY()-K249&gt;$N$2),"Hareketsiz",""))))</f>
        <v/>
      </c>
      <c r="K249" s="10">
        <f>IF(A249="","",IF(COUNTIF('Hareketler'!B:B,A249)=0,"",_xlfn.MAXIFS('Hareketler'!A:A,'Hareketler'!B:B,A249)))</f>
        <v/>
      </c>
      <c r="L249" s="11" t="n"/>
      <c r="M249" s="8">
        <f>IF(OR(A249="",L249=""),"",I249*L249)</f>
        <v/>
      </c>
    </row>
    <row r="250">
      <c r="G250" s="8">
        <f>IF(A250="","",SUMIFS('Hareketler'!E:E,'Hareketler'!B:B,A250,'Hareketler'!D:D,"Giriş"))</f>
        <v/>
      </c>
      <c r="H250" s="8">
        <f>IF(A250="","",SUMIFS('Hareketler'!E:E,'Hareketler'!B:B,A250,'Hareketler'!D:D,"Çıkış"))</f>
        <v/>
      </c>
      <c r="I250" s="8">
        <f>IF(A250="","",F250+G250-H250+SUMIFS('Hareketler'!E:E,'Hareketler'!B:B,A250,'Hareketler'!D:D,"Sayım farkı"))</f>
        <v/>
      </c>
      <c r="J250" s="9">
        <f>IF(A250="","",IF(I250&lt;=0,"Tükendi",IF(I250&lt;=E250,"Sipariş ver",IF(AND(K250&lt;&gt;"",TODAY()-K250&gt;$N$2),"Hareketsiz",""))))</f>
        <v/>
      </c>
      <c r="K250" s="10">
        <f>IF(A250="","",IF(COUNTIF('Hareketler'!B:B,A250)=0,"",_xlfn.MAXIFS('Hareketler'!A:A,'Hareketler'!B:B,A250)))</f>
        <v/>
      </c>
      <c r="L250" s="11" t="n"/>
      <c r="M250" s="8">
        <f>IF(OR(A250="",L250=""),"",I250*L250)</f>
        <v/>
      </c>
    </row>
    <row r="251">
      <c r="G251" s="8">
        <f>IF(A251="","",SUMIFS('Hareketler'!E:E,'Hareketler'!B:B,A251,'Hareketler'!D:D,"Giriş"))</f>
        <v/>
      </c>
      <c r="H251" s="8">
        <f>IF(A251="","",SUMIFS('Hareketler'!E:E,'Hareketler'!B:B,A251,'Hareketler'!D:D,"Çıkış"))</f>
        <v/>
      </c>
      <c r="I251" s="8">
        <f>IF(A251="","",F251+G251-H251+SUMIFS('Hareketler'!E:E,'Hareketler'!B:B,A251,'Hareketler'!D:D,"Sayım farkı"))</f>
        <v/>
      </c>
      <c r="J251" s="9">
        <f>IF(A251="","",IF(I251&lt;=0,"Tükendi",IF(I251&lt;=E251,"Sipariş ver",IF(AND(K251&lt;&gt;"",TODAY()-K251&gt;$N$2),"Hareketsiz",""))))</f>
        <v/>
      </c>
      <c r="K251" s="10">
        <f>IF(A251="","",IF(COUNTIF('Hareketler'!B:B,A251)=0,"",_xlfn.MAXIFS('Hareketler'!A:A,'Hareketler'!B:B,A251)))</f>
        <v/>
      </c>
      <c r="L251" s="11" t="n"/>
      <c r="M251" s="8">
        <f>IF(OR(A251="",L251=""),"",I251*L251)</f>
        <v/>
      </c>
    </row>
    <row r="252">
      <c r="G252" s="8">
        <f>IF(A252="","",SUMIFS('Hareketler'!E:E,'Hareketler'!B:B,A252,'Hareketler'!D:D,"Giriş"))</f>
        <v/>
      </c>
      <c r="H252" s="8">
        <f>IF(A252="","",SUMIFS('Hareketler'!E:E,'Hareketler'!B:B,A252,'Hareketler'!D:D,"Çıkış"))</f>
        <v/>
      </c>
      <c r="I252" s="8">
        <f>IF(A252="","",F252+G252-H252+SUMIFS('Hareketler'!E:E,'Hareketler'!B:B,A252,'Hareketler'!D:D,"Sayım farkı"))</f>
        <v/>
      </c>
      <c r="J252" s="9">
        <f>IF(A252="","",IF(I252&lt;=0,"Tükendi",IF(I252&lt;=E252,"Sipariş ver",IF(AND(K252&lt;&gt;"",TODAY()-K252&gt;$N$2),"Hareketsiz",""))))</f>
        <v/>
      </c>
      <c r="K252" s="10">
        <f>IF(A252="","",IF(COUNTIF('Hareketler'!B:B,A252)=0,"",_xlfn.MAXIFS('Hareketler'!A:A,'Hareketler'!B:B,A252)))</f>
        <v/>
      </c>
      <c r="L252" s="11" t="n"/>
      <c r="M252" s="8">
        <f>IF(OR(A252="",L252=""),"",I252*L252)</f>
        <v/>
      </c>
    </row>
    <row r="253">
      <c r="G253" s="8">
        <f>IF(A253="","",SUMIFS('Hareketler'!E:E,'Hareketler'!B:B,A253,'Hareketler'!D:D,"Giriş"))</f>
        <v/>
      </c>
      <c r="H253" s="8">
        <f>IF(A253="","",SUMIFS('Hareketler'!E:E,'Hareketler'!B:B,A253,'Hareketler'!D:D,"Çıkış"))</f>
        <v/>
      </c>
      <c r="I253" s="8">
        <f>IF(A253="","",F253+G253-H253+SUMIFS('Hareketler'!E:E,'Hareketler'!B:B,A253,'Hareketler'!D:D,"Sayım farkı"))</f>
        <v/>
      </c>
      <c r="J253" s="9">
        <f>IF(A253="","",IF(I253&lt;=0,"Tükendi",IF(I253&lt;=E253,"Sipariş ver",IF(AND(K253&lt;&gt;"",TODAY()-K253&gt;$N$2),"Hareketsiz",""))))</f>
        <v/>
      </c>
      <c r="K253" s="10">
        <f>IF(A253="","",IF(COUNTIF('Hareketler'!B:B,A253)=0,"",_xlfn.MAXIFS('Hareketler'!A:A,'Hareketler'!B:B,A253)))</f>
        <v/>
      </c>
      <c r="L253" s="11" t="n"/>
      <c r="M253" s="8">
        <f>IF(OR(A253="",L253=""),"",I253*L253)</f>
        <v/>
      </c>
    </row>
    <row r="254">
      <c r="G254" s="8">
        <f>IF(A254="","",SUMIFS('Hareketler'!E:E,'Hareketler'!B:B,A254,'Hareketler'!D:D,"Giriş"))</f>
        <v/>
      </c>
      <c r="H254" s="8">
        <f>IF(A254="","",SUMIFS('Hareketler'!E:E,'Hareketler'!B:B,A254,'Hareketler'!D:D,"Çıkış"))</f>
        <v/>
      </c>
      <c r="I254" s="8">
        <f>IF(A254="","",F254+G254-H254+SUMIFS('Hareketler'!E:E,'Hareketler'!B:B,A254,'Hareketler'!D:D,"Sayım farkı"))</f>
        <v/>
      </c>
      <c r="J254" s="9">
        <f>IF(A254="","",IF(I254&lt;=0,"Tükendi",IF(I254&lt;=E254,"Sipariş ver",IF(AND(K254&lt;&gt;"",TODAY()-K254&gt;$N$2),"Hareketsiz",""))))</f>
        <v/>
      </c>
      <c r="K254" s="10">
        <f>IF(A254="","",IF(COUNTIF('Hareketler'!B:B,A254)=0,"",_xlfn.MAXIFS('Hareketler'!A:A,'Hareketler'!B:B,A254)))</f>
        <v/>
      </c>
      <c r="L254" s="11" t="n"/>
      <c r="M254" s="8">
        <f>IF(OR(A254="",L254=""),"",I254*L254)</f>
        <v/>
      </c>
    </row>
    <row r="255">
      <c r="G255" s="8">
        <f>IF(A255="","",SUMIFS('Hareketler'!E:E,'Hareketler'!B:B,A255,'Hareketler'!D:D,"Giriş"))</f>
        <v/>
      </c>
      <c r="H255" s="8">
        <f>IF(A255="","",SUMIFS('Hareketler'!E:E,'Hareketler'!B:B,A255,'Hareketler'!D:D,"Çıkış"))</f>
        <v/>
      </c>
      <c r="I255" s="8">
        <f>IF(A255="","",F255+G255-H255+SUMIFS('Hareketler'!E:E,'Hareketler'!B:B,A255,'Hareketler'!D:D,"Sayım farkı"))</f>
        <v/>
      </c>
      <c r="J255" s="9">
        <f>IF(A255="","",IF(I255&lt;=0,"Tükendi",IF(I255&lt;=E255,"Sipariş ver",IF(AND(K255&lt;&gt;"",TODAY()-K255&gt;$N$2),"Hareketsiz",""))))</f>
        <v/>
      </c>
      <c r="K255" s="10">
        <f>IF(A255="","",IF(COUNTIF('Hareketler'!B:B,A255)=0,"",_xlfn.MAXIFS('Hareketler'!A:A,'Hareketler'!B:B,A255)))</f>
        <v/>
      </c>
      <c r="L255" s="11" t="n"/>
      <c r="M255" s="8">
        <f>IF(OR(A255="",L255=""),"",I255*L255)</f>
        <v/>
      </c>
    </row>
    <row r="256">
      <c r="G256" s="8">
        <f>IF(A256="","",SUMIFS('Hareketler'!E:E,'Hareketler'!B:B,A256,'Hareketler'!D:D,"Giriş"))</f>
        <v/>
      </c>
      <c r="H256" s="8">
        <f>IF(A256="","",SUMIFS('Hareketler'!E:E,'Hareketler'!B:B,A256,'Hareketler'!D:D,"Çıkış"))</f>
        <v/>
      </c>
      <c r="I256" s="8">
        <f>IF(A256="","",F256+G256-H256+SUMIFS('Hareketler'!E:E,'Hareketler'!B:B,A256,'Hareketler'!D:D,"Sayım farkı"))</f>
        <v/>
      </c>
      <c r="J256" s="9">
        <f>IF(A256="","",IF(I256&lt;=0,"Tükendi",IF(I256&lt;=E256,"Sipariş ver",IF(AND(K256&lt;&gt;"",TODAY()-K256&gt;$N$2),"Hareketsiz",""))))</f>
        <v/>
      </c>
      <c r="K256" s="10">
        <f>IF(A256="","",IF(COUNTIF('Hareketler'!B:B,A256)=0,"",_xlfn.MAXIFS('Hareketler'!A:A,'Hareketler'!B:B,A256)))</f>
        <v/>
      </c>
      <c r="L256" s="11" t="n"/>
      <c r="M256" s="8">
        <f>IF(OR(A256="",L256=""),"",I256*L256)</f>
        <v/>
      </c>
    </row>
    <row r="257">
      <c r="G257" s="8">
        <f>IF(A257="","",SUMIFS('Hareketler'!E:E,'Hareketler'!B:B,A257,'Hareketler'!D:D,"Giriş"))</f>
        <v/>
      </c>
      <c r="H257" s="8">
        <f>IF(A257="","",SUMIFS('Hareketler'!E:E,'Hareketler'!B:B,A257,'Hareketler'!D:D,"Çıkış"))</f>
        <v/>
      </c>
      <c r="I257" s="8">
        <f>IF(A257="","",F257+G257-H257+SUMIFS('Hareketler'!E:E,'Hareketler'!B:B,A257,'Hareketler'!D:D,"Sayım farkı"))</f>
        <v/>
      </c>
      <c r="J257" s="9">
        <f>IF(A257="","",IF(I257&lt;=0,"Tükendi",IF(I257&lt;=E257,"Sipariş ver",IF(AND(K257&lt;&gt;"",TODAY()-K257&gt;$N$2),"Hareketsiz",""))))</f>
        <v/>
      </c>
      <c r="K257" s="10">
        <f>IF(A257="","",IF(COUNTIF('Hareketler'!B:B,A257)=0,"",_xlfn.MAXIFS('Hareketler'!A:A,'Hareketler'!B:B,A257)))</f>
        <v/>
      </c>
      <c r="L257" s="11" t="n"/>
      <c r="M257" s="8">
        <f>IF(OR(A257="",L257=""),"",I257*L257)</f>
        <v/>
      </c>
    </row>
    <row r="258">
      <c r="G258" s="8">
        <f>IF(A258="","",SUMIFS('Hareketler'!E:E,'Hareketler'!B:B,A258,'Hareketler'!D:D,"Giriş"))</f>
        <v/>
      </c>
      <c r="H258" s="8">
        <f>IF(A258="","",SUMIFS('Hareketler'!E:E,'Hareketler'!B:B,A258,'Hareketler'!D:D,"Çıkış"))</f>
        <v/>
      </c>
      <c r="I258" s="8">
        <f>IF(A258="","",F258+G258-H258+SUMIFS('Hareketler'!E:E,'Hareketler'!B:B,A258,'Hareketler'!D:D,"Sayım farkı"))</f>
        <v/>
      </c>
      <c r="J258" s="9">
        <f>IF(A258="","",IF(I258&lt;=0,"Tükendi",IF(I258&lt;=E258,"Sipariş ver",IF(AND(K258&lt;&gt;"",TODAY()-K258&gt;$N$2),"Hareketsiz",""))))</f>
        <v/>
      </c>
      <c r="K258" s="10">
        <f>IF(A258="","",IF(COUNTIF('Hareketler'!B:B,A258)=0,"",_xlfn.MAXIFS('Hareketler'!A:A,'Hareketler'!B:B,A258)))</f>
        <v/>
      </c>
      <c r="L258" s="11" t="n"/>
      <c r="M258" s="8">
        <f>IF(OR(A258="",L258=""),"",I258*L258)</f>
        <v/>
      </c>
    </row>
    <row r="259">
      <c r="G259" s="8">
        <f>IF(A259="","",SUMIFS('Hareketler'!E:E,'Hareketler'!B:B,A259,'Hareketler'!D:D,"Giriş"))</f>
        <v/>
      </c>
      <c r="H259" s="8">
        <f>IF(A259="","",SUMIFS('Hareketler'!E:E,'Hareketler'!B:B,A259,'Hareketler'!D:D,"Çıkış"))</f>
        <v/>
      </c>
      <c r="I259" s="8">
        <f>IF(A259="","",F259+G259-H259+SUMIFS('Hareketler'!E:E,'Hareketler'!B:B,A259,'Hareketler'!D:D,"Sayım farkı"))</f>
        <v/>
      </c>
      <c r="J259" s="9">
        <f>IF(A259="","",IF(I259&lt;=0,"Tükendi",IF(I259&lt;=E259,"Sipariş ver",IF(AND(K259&lt;&gt;"",TODAY()-K259&gt;$N$2),"Hareketsiz",""))))</f>
        <v/>
      </c>
      <c r="K259" s="10">
        <f>IF(A259="","",IF(COUNTIF('Hareketler'!B:B,A259)=0,"",_xlfn.MAXIFS('Hareketler'!A:A,'Hareketler'!B:B,A259)))</f>
        <v/>
      </c>
      <c r="L259" s="11" t="n"/>
      <c r="M259" s="8">
        <f>IF(OR(A259="",L259=""),"",I259*L259)</f>
        <v/>
      </c>
    </row>
    <row r="260">
      <c r="G260" s="8">
        <f>IF(A260="","",SUMIFS('Hareketler'!E:E,'Hareketler'!B:B,A260,'Hareketler'!D:D,"Giriş"))</f>
        <v/>
      </c>
      <c r="H260" s="8">
        <f>IF(A260="","",SUMIFS('Hareketler'!E:E,'Hareketler'!B:B,A260,'Hareketler'!D:D,"Çıkış"))</f>
        <v/>
      </c>
      <c r="I260" s="8">
        <f>IF(A260="","",F260+G260-H260+SUMIFS('Hareketler'!E:E,'Hareketler'!B:B,A260,'Hareketler'!D:D,"Sayım farkı"))</f>
        <v/>
      </c>
      <c r="J260" s="9">
        <f>IF(A260="","",IF(I260&lt;=0,"Tükendi",IF(I260&lt;=E260,"Sipariş ver",IF(AND(K260&lt;&gt;"",TODAY()-K260&gt;$N$2),"Hareketsiz",""))))</f>
        <v/>
      </c>
      <c r="K260" s="10">
        <f>IF(A260="","",IF(COUNTIF('Hareketler'!B:B,A260)=0,"",_xlfn.MAXIFS('Hareketler'!A:A,'Hareketler'!B:B,A260)))</f>
        <v/>
      </c>
      <c r="L260" s="11" t="n"/>
      <c r="M260" s="8">
        <f>IF(OR(A260="",L260=""),"",I260*L260)</f>
        <v/>
      </c>
    </row>
    <row r="261">
      <c r="G261" s="8">
        <f>IF(A261="","",SUMIFS('Hareketler'!E:E,'Hareketler'!B:B,A261,'Hareketler'!D:D,"Giriş"))</f>
        <v/>
      </c>
      <c r="H261" s="8">
        <f>IF(A261="","",SUMIFS('Hareketler'!E:E,'Hareketler'!B:B,A261,'Hareketler'!D:D,"Çıkış"))</f>
        <v/>
      </c>
      <c r="I261" s="8">
        <f>IF(A261="","",F261+G261-H261+SUMIFS('Hareketler'!E:E,'Hareketler'!B:B,A261,'Hareketler'!D:D,"Sayım farkı"))</f>
        <v/>
      </c>
      <c r="J261" s="9">
        <f>IF(A261="","",IF(I261&lt;=0,"Tükendi",IF(I261&lt;=E261,"Sipariş ver",IF(AND(K261&lt;&gt;"",TODAY()-K261&gt;$N$2),"Hareketsiz",""))))</f>
        <v/>
      </c>
      <c r="K261" s="10">
        <f>IF(A261="","",IF(COUNTIF('Hareketler'!B:B,A261)=0,"",_xlfn.MAXIFS('Hareketler'!A:A,'Hareketler'!B:B,A261)))</f>
        <v/>
      </c>
      <c r="L261" s="11" t="n"/>
      <c r="M261" s="8">
        <f>IF(OR(A261="",L261=""),"",I261*L261)</f>
        <v/>
      </c>
    </row>
    <row r="262">
      <c r="G262" s="8">
        <f>IF(A262="","",SUMIFS('Hareketler'!E:E,'Hareketler'!B:B,A262,'Hareketler'!D:D,"Giriş"))</f>
        <v/>
      </c>
      <c r="H262" s="8">
        <f>IF(A262="","",SUMIFS('Hareketler'!E:E,'Hareketler'!B:B,A262,'Hareketler'!D:D,"Çıkış"))</f>
        <v/>
      </c>
      <c r="I262" s="8">
        <f>IF(A262="","",F262+G262-H262+SUMIFS('Hareketler'!E:E,'Hareketler'!B:B,A262,'Hareketler'!D:D,"Sayım farkı"))</f>
        <v/>
      </c>
      <c r="J262" s="9">
        <f>IF(A262="","",IF(I262&lt;=0,"Tükendi",IF(I262&lt;=E262,"Sipariş ver",IF(AND(K262&lt;&gt;"",TODAY()-K262&gt;$N$2),"Hareketsiz",""))))</f>
        <v/>
      </c>
      <c r="K262" s="10">
        <f>IF(A262="","",IF(COUNTIF('Hareketler'!B:B,A262)=0,"",_xlfn.MAXIFS('Hareketler'!A:A,'Hareketler'!B:B,A262)))</f>
        <v/>
      </c>
      <c r="L262" s="11" t="n"/>
      <c r="M262" s="8">
        <f>IF(OR(A262="",L262=""),"",I262*L262)</f>
        <v/>
      </c>
    </row>
    <row r="263">
      <c r="G263" s="8">
        <f>IF(A263="","",SUMIFS('Hareketler'!E:E,'Hareketler'!B:B,A263,'Hareketler'!D:D,"Giriş"))</f>
        <v/>
      </c>
      <c r="H263" s="8">
        <f>IF(A263="","",SUMIFS('Hareketler'!E:E,'Hareketler'!B:B,A263,'Hareketler'!D:D,"Çıkış"))</f>
        <v/>
      </c>
      <c r="I263" s="8">
        <f>IF(A263="","",F263+G263-H263+SUMIFS('Hareketler'!E:E,'Hareketler'!B:B,A263,'Hareketler'!D:D,"Sayım farkı"))</f>
        <v/>
      </c>
      <c r="J263" s="9">
        <f>IF(A263="","",IF(I263&lt;=0,"Tükendi",IF(I263&lt;=E263,"Sipariş ver",IF(AND(K263&lt;&gt;"",TODAY()-K263&gt;$N$2),"Hareketsiz",""))))</f>
        <v/>
      </c>
      <c r="K263" s="10">
        <f>IF(A263="","",IF(COUNTIF('Hareketler'!B:B,A263)=0,"",_xlfn.MAXIFS('Hareketler'!A:A,'Hareketler'!B:B,A263)))</f>
        <v/>
      </c>
      <c r="L263" s="11" t="n"/>
      <c r="M263" s="8">
        <f>IF(OR(A263="",L263=""),"",I263*L263)</f>
        <v/>
      </c>
    </row>
    <row r="264">
      <c r="G264" s="8">
        <f>IF(A264="","",SUMIFS('Hareketler'!E:E,'Hareketler'!B:B,A264,'Hareketler'!D:D,"Giriş"))</f>
        <v/>
      </c>
      <c r="H264" s="8">
        <f>IF(A264="","",SUMIFS('Hareketler'!E:E,'Hareketler'!B:B,A264,'Hareketler'!D:D,"Çıkış"))</f>
        <v/>
      </c>
      <c r="I264" s="8">
        <f>IF(A264="","",F264+G264-H264+SUMIFS('Hareketler'!E:E,'Hareketler'!B:B,A264,'Hareketler'!D:D,"Sayım farkı"))</f>
        <v/>
      </c>
      <c r="J264" s="9">
        <f>IF(A264="","",IF(I264&lt;=0,"Tükendi",IF(I264&lt;=E264,"Sipariş ver",IF(AND(K264&lt;&gt;"",TODAY()-K264&gt;$N$2),"Hareketsiz",""))))</f>
        <v/>
      </c>
      <c r="K264" s="10">
        <f>IF(A264="","",IF(COUNTIF('Hareketler'!B:B,A264)=0,"",_xlfn.MAXIFS('Hareketler'!A:A,'Hareketler'!B:B,A264)))</f>
        <v/>
      </c>
      <c r="L264" s="11" t="n"/>
      <c r="M264" s="8">
        <f>IF(OR(A264="",L264=""),"",I264*L264)</f>
        <v/>
      </c>
    </row>
    <row r="265">
      <c r="G265" s="8">
        <f>IF(A265="","",SUMIFS('Hareketler'!E:E,'Hareketler'!B:B,A265,'Hareketler'!D:D,"Giriş"))</f>
        <v/>
      </c>
      <c r="H265" s="8">
        <f>IF(A265="","",SUMIFS('Hareketler'!E:E,'Hareketler'!B:B,A265,'Hareketler'!D:D,"Çıkış"))</f>
        <v/>
      </c>
      <c r="I265" s="8">
        <f>IF(A265="","",F265+G265-H265+SUMIFS('Hareketler'!E:E,'Hareketler'!B:B,A265,'Hareketler'!D:D,"Sayım farkı"))</f>
        <v/>
      </c>
      <c r="J265" s="9">
        <f>IF(A265="","",IF(I265&lt;=0,"Tükendi",IF(I265&lt;=E265,"Sipariş ver",IF(AND(K265&lt;&gt;"",TODAY()-K265&gt;$N$2),"Hareketsiz",""))))</f>
        <v/>
      </c>
      <c r="K265" s="10">
        <f>IF(A265="","",IF(COUNTIF('Hareketler'!B:B,A265)=0,"",_xlfn.MAXIFS('Hareketler'!A:A,'Hareketler'!B:B,A265)))</f>
        <v/>
      </c>
      <c r="L265" s="11" t="n"/>
      <c r="M265" s="8">
        <f>IF(OR(A265="",L265=""),"",I265*L265)</f>
        <v/>
      </c>
    </row>
    <row r="266">
      <c r="G266" s="8">
        <f>IF(A266="","",SUMIFS('Hareketler'!E:E,'Hareketler'!B:B,A266,'Hareketler'!D:D,"Giriş"))</f>
        <v/>
      </c>
      <c r="H266" s="8">
        <f>IF(A266="","",SUMIFS('Hareketler'!E:E,'Hareketler'!B:B,A266,'Hareketler'!D:D,"Çıkış"))</f>
        <v/>
      </c>
      <c r="I266" s="8">
        <f>IF(A266="","",F266+G266-H266+SUMIFS('Hareketler'!E:E,'Hareketler'!B:B,A266,'Hareketler'!D:D,"Sayım farkı"))</f>
        <v/>
      </c>
      <c r="J266" s="9">
        <f>IF(A266="","",IF(I266&lt;=0,"Tükendi",IF(I266&lt;=E266,"Sipariş ver",IF(AND(K266&lt;&gt;"",TODAY()-K266&gt;$N$2),"Hareketsiz",""))))</f>
        <v/>
      </c>
      <c r="K266" s="10">
        <f>IF(A266="","",IF(COUNTIF('Hareketler'!B:B,A266)=0,"",_xlfn.MAXIFS('Hareketler'!A:A,'Hareketler'!B:B,A266)))</f>
        <v/>
      </c>
      <c r="L266" s="11" t="n"/>
      <c r="M266" s="8">
        <f>IF(OR(A266="",L266=""),"",I266*L266)</f>
        <v/>
      </c>
    </row>
    <row r="267">
      <c r="G267" s="8">
        <f>IF(A267="","",SUMIFS('Hareketler'!E:E,'Hareketler'!B:B,A267,'Hareketler'!D:D,"Giriş"))</f>
        <v/>
      </c>
      <c r="H267" s="8">
        <f>IF(A267="","",SUMIFS('Hareketler'!E:E,'Hareketler'!B:B,A267,'Hareketler'!D:D,"Çıkış"))</f>
        <v/>
      </c>
      <c r="I267" s="8">
        <f>IF(A267="","",F267+G267-H267+SUMIFS('Hareketler'!E:E,'Hareketler'!B:B,A267,'Hareketler'!D:D,"Sayım farkı"))</f>
        <v/>
      </c>
      <c r="J267" s="9">
        <f>IF(A267="","",IF(I267&lt;=0,"Tükendi",IF(I267&lt;=E267,"Sipariş ver",IF(AND(K267&lt;&gt;"",TODAY()-K267&gt;$N$2),"Hareketsiz",""))))</f>
        <v/>
      </c>
      <c r="K267" s="10">
        <f>IF(A267="","",IF(COUNTIF('Hareketler'!B:B,A267)=0,"",_xlfn.MAXIFS('Hareketler'!A:A,'Hareketler'!B:B,A267)))</f>
        <v/>
      </c>
      <c r="L267" s="11" t="n"/>
      <c r="M267" s="8">
        <f>IF(OR(A267="",L267=""),"",I267*L267)</f>
        <v/>
      </c>
    </row>
    <row r="268">
      <c r="G268" s="8">
        <f>IF(A268="","",SUMIFS('Hareketler'!E:E,'Hareketler'!B:B,A268,'Hareketler'!D:D,"Giriş"))</f>
        <v/>
      </c>
      <c r="H268" s="8">
        <f>IF(A268="","",SUMIFS('Hareketler'!E:E,'Hareketler'!B:B,A268,'Hareketler'!D:D,"Çıkış"))</f>
        <v/>
      </c>
      <c r="I268" s="8">
        <f>IF(A268="","",F268+G268-H268+SUMIFS('Hareketler'!E:E,'Hareketler'!B:B,A268,'Hareketler'!D:D,"Sayım farkı"))</f>
        <v/>
      </c>
      <c r="J268" s="9">
        <f>IF(A268="","",IF(I268&lt;=0,"Tükendi",IF(I268&lt;=E268,"Sipariş ver",IF(AND(K268&lt;&gt;"",TODAY()-K268&gt;$N$2),"Hareketsiz",""))))</f>
        <v/>
      </c>
      <c r="K268" s="10">
        <f>IF(A268="","",IF(COUNTIF('Hareketler'!B:B,A268)=0,"",_xlfn.MAXIFS('Hareketler'!A:A,'Hareketler'!B:B,A268)))</f>
        <v/>
      </c>
      <c r="L268" s="11" t="n"/>
      <c r="M268" s="8">
        <f>IF(OR(A268="",L268=""),"",I268*L268)</f>
        <v/>
      </c>
    </row>
    <row r="269">
      <c r="G269" s="8">
        <f>IF(A269="","",SUMIFS('Hareketler'!E:E,'Hareketler'!B:B,A269,'Hareketler'!D:D,"Giriş"))</f>
        <v/>
      </c>
      <c r="H269" s="8">
        <f>IF(A269="","",SUMIFS('Hareketler'!E:E,'Hareketler'!B:B,A269,'Hareketler'!D:D,"Çıkış"))</f>
        <v/>
      </c>
      <c r="I269" s="8">
        <f>IF(A269="","",F269+G269-H269+SUMIFS('Hareketler'!E:E,'Hareketler'!B:B,A269,'Hareketler'!D:D,"Sayım farkı"))</f>
        <v/>
      </c>
      <c r="J269" s="9">
        <f>IF(A269="","",IF(I269&lt;=0,"Tükendi",IF(I269&lt;=E269,"Sipariş ver",IF(AND(K269&lt;&gt;"",TODAY()-K269&gt;$N$2),"Hareketsiz",""))))</f>
        <v/>
      </c>
      <c r="K269" s="10">
        <f>IF(A269="","",IF(COUNTIF('Hareketler'!B:B,A269)=0,"",_xlfn.MAXIFS('Hareketler'!A:A,'Hareketler'!B:B,A269)))</f>
        <v/>
      </c>
      <c r="L269" s="11" t="n"/>
      <c r="M269" s="8">
        <f>IF(OR(A269="",L269=""),"",I269*L269)</f>
        <v/>
      </c>
    </row>
    <row r="270">
      <c r="G270" s="8">
        <f>IF(A270="","",SUMIFS('Hareketler'!E:E,'Hareketler'!B:B,A270,'Hareketler'!D:D,"Giriş"))</f>
        <v/>
      </c>
      <c r="H270" s="8">
        <f>IF(A270="","",SUMIFS('Hareketler'!E:E,'Hareketler'!B:B,A270,'Hareketler'!D:D,"Çıkış"))</f>
        <v/>
      </c>
      <c r="I270" s="8">
        <f>IF(A270="","",F270+G270-H270+SUMIFS('Hareketler'!E:E,'Hareketler'!B:B,A270,'Hareketler'!D:D,"Sayım farkı"))</f>
        <v/>
      </c>
      <c r="J270" s="9">
        <f>IF(A270="","",IF(I270&lt;=0,"Tükendi",IF(I270&lt;=E270,"Sipariş ver",IF(AND(K270&lt;&gt;"",TODAY()-K270&gt;$N$2),"Hareketsiz",""))))</f>
        <v/>
      </c>
      <c r="K270" s="10">
        <f>IF(A270="","",IF(COUNTIF('Hareketler'!B:B,A270)=0,"",_xlfn.MAXIFS('Hareketler'!A:A,'Hareketler'!B:B,A270)))</f>
        <v/>
      </c>
      <c r="L270" s="11" t="n"/>
      <c r="M270" s="8">
        <f>IF(OR(A270="",L270=""),"",I270*L270)</f>
        <v/>
      </c>
    </row>
    <row r="271">
      <c r="G271" s="8">
        <f>IF(A271="","",SUMIFS('Hareketler'!E:E,'Hareketler'!B:B,A271,'Hareketler'!D:D,"Giriş"))</f>
        <v/>
      </c>
      <c r="H271" s="8">
        <f>IF(A271="","",SUMIFS('Hareketler'!E:E,'Hareketler'!B:B,A271,'Hareketler'!D:D,"Çıkış"))</f>
        <v/>
      </c>
      <c r="I271" s="8">
        <f>IF(A271="","",F271+G271-H271+SUMIFS('Hareketler'!E:E,'Hareketler'!B:B,A271,'Hareketler'!D:D,"Sayım farkı"))</f>
        <v/>
      </c>
      <c r="J271" s="9">
        <f>IF(A271="","",IF(I271&lt;=0,"Tükendi",IF(I271&lt;=E271,"Sipariş ver",IF(AND(K271&lt;&gt;"",TODAY()-K271&gt;$N$2),"Hareketsiz",""))))</f>
        <v/>
      </c>
      <c r="K271" s="10">
        <f>IF(A271="","",IF(COUNTIF('Hareketler'!B:B,A271)=0,"",_xlfn.MAXIFS('Hareketler'!A:A,'Hareketler'!B:B,A271)))</f>
        <v/>
      </c>
      <c r="L271" s="11" t="n"/>
      <c r="M271" s="8">
        <f>IF(OR(A271="",L271=""),"",I271*L271)</f>
        <v/>
      </c>
    </row>
    <row r="272">
      <c r="G272" s="8">
        <f>IF(A272="","",SUMIFS('Hareketler'!E:E,'Hareketler'!B:B,A272,'Hareketler'!D:D,"Giriş"))</f>
        <v/>
      </c>
      <c r="H272" s="8">
        <f>IF(A272="","",SUMIFS('Hareketler'!E:E,'Hareketler'!B:B,A272,'Hareketler'!D:D,"Çıkış"))</f>
        <v/>
      </c>
      <c r="I272" s="8">
        <f>IF(A272="","",F272+G272-H272+SUMIFS('Hareketler'!E:E,'Hareketler'!B:B,A272,'Hareketler'!D:D,"Sayım farkı"))</f>
        <v/>
      </c>
      <c r="J272" s="9">
        <f>IF(A272="","",IF(I272&lt;=0,"Tükendi",IF(I272&lt;=E272,"Sipariş ver",IF(AND(K272&lt;&gt;"",TODAY()-K272&gt;$N$2),"Hareketsiz",""))))</f>
        <v/>
      </c>
      <c r="K272" s="10">
        <f>IF(A272="","",IF(COUNTIF('Hareketler'!B:B,A272)=0,"",_xlfn.MAXIFS('Hareketler'!A:A,'Hareketler'!B:B,A272)))</f>
        <v/>
      </c>
      <c r="L272" s="11" t="n"/>
      <c r="M272" s="8">
        <f>IF(OR(A272="",L272=""),"",I272*L272)</f>
        <v/>
      </c>
    </row>
    <row r="273">
      <c r="G273" s="8">
        <f>IF(A273="","",SUMIFS('Hareketler'!E:E,'Hareketler'!B:B,A273,'Hareketler'!D:D,"Giriş"))</f>
        <v/>
      </c>
      <c r="H273" s="8">
        <f>IF(A273="","",SUMIFS('Hareketler'!E:E,'Hareketler'!B:B,A273,'Hareketler'!D:D,"Çıkış"))</f>
        <v/>
      </c>
      <c r="I273" s="8">
        <f>IF(A273="","",F273+G273-H273+SUMIFS('Hareketler'!E:E,'Hareketler'!B:B,A273,'Hareketler'!D:D,"Sayım farkı"))</f>
        <v/>
      </c>
      <c r="J273" s="9">
        <f>IF(A273="","",IF(I273&lt;=0,"Tükendi",IF(I273&lt;=E273,"Sipariş ver",IF(AND(K273&lt;&gt;"",TODAY()-K273&gt;$N$2),"Hareketsiz",""))))</f>
        <v/>
      </c>
      <c r="K273" s="10">
        <f>IF(A273="","",IF(COUNTIF('Hareketler'!B:B,A273)=0,"",_xlfn.MAXIFS('Hareketler'!A:A,'Hareketler'!B:B,A273)))</f>
        <v/>
      </c>
      <c r="L273" s="11" t="n"/>
      <c r="M273" s="8">
        <f>IF(OR(A273="",L273=""),"",I273*L273)</f>
        <v/>
      </c>
    </row>
    <row r="274">
      <c r="G274" s="8">
        <f>IF(A274="","",SUMIFS('Hareketler'!E:E,'Hareketler'!B:B,A274,'Hareketler'!D:D,"Giriş"))</f>
        <v/>
      </c>
      <c r="H274" s="8">
        <f>IF(A274="","",SUMIFS('Hareketler'!E:E,'Hareketler'!B:B,A274,'Hareketler'!D:D,"Çıkış"))</f>
        <v/>
      </c>
      <c r="I274" s="8">
        <f>IF(A274="","",F274+G274-H274+SUMIFS('Hareketler'!E:E,'Hareketler'!B:B,A274,'Hareketler'!D:D,"Sayım farkı"))</f>
        <v/>
      </c>
      <c r="J274" s="9">
        <f>IF(A274="","",IF(I274&lt;=0,"Tükendi",IF(I274&lt;=E274,"Sipariş ver",IF(AND(K274&lt;&gt;"",TODAY()-K274&gt;$N$2),"Hareketsiz",""))))</f>
        <v/>
      </c>
      <c r="K274" s="10">
        <f>IF(A274="","",IF(COUNTIF('Hareketler'!B:B,A274)=0,"",_xlfn.MAXIFS('Hareketler'!A:A,'Hareketler'!B:B,A274)))</f>
        <v/>
      </c>
      <c r="L274" s="11" t="n"/>
      <c r="M274" s="8">
        <f>IF(OR(A274="",L274=""),"",I274*L274)</f>
        <v/>
      </c>
    </row>
    <row r="275">
      <c r="G275" s="8">
        <f>IF(A275="","",SUMIFS('Hareketler'!E:E,'Hareketler'!B:B,A275,'Hareketler'!D:D,"Giriş"))</f>
        <v/>
      </c>
      <c r="H275" s="8">
        <f>IF(A275="","",SUMIFS('Hareketler'!E:E,'Hareketler'!B:B,A275,'Hareketler'!D:D,"Çıkış"))</f>
        <v/>
      </c>
      <c r="I275" s="8">
        <f>IF(A275="","",F275+G275-H275+SUMIFS('Hareketler'!E:E,'Hareketler'!B:B,A275,'Hareketler'!D:D,"Sayım farkı"))</f>
        <v/>
      </c>
      <c r="J275" s="9">
        <f>IF(A275="","",IF(I275&lt;=0,"Tükendi",IF(I275&lt;=E275,"Sipariş ver",IF(AND(K275&lt;&gt;"",TODAY()-K275&gt;$N$2),"Hareketsiz",""))))</f>
        <v/>
      </c>
      <c r="K275" s="10">
        <f>IF(A275="","",IF(COUNTIF('Hareketler'!B:B,A275)=0,"",_xlfn.MAXIFS('Hareketler'!A:A,'Hareketler'!B:B,A275)))</f>
        <v/>
      </c>
      <c r="L275" s="11" t="n"/>
      <c r="M275" s="8">
        <f>IF(OR(A275="",L275=""),"",I275*L275)</f>
        <v/>
      </c>
    </row>
    <row r="276">
      <c r="G276" s="8">
        <f>IF(A276="","",SUMIFS('Hareketler'!E:E,'Hareketler'!B:B,A276,'Hareketler'!D:D,"Giriş"))</f>
        <v/>
      </c>
      <c r="H276" s="8">
        <f>IF(A276="","",SUMIFS('Hareketler'!E:E,'Hareketler'!B:B,A276,'Hareketler'!D:D,"Çıkış"))</f>
        <v/>
      </c>
      <c r="I276" s="8">
        <f>IF(A276="","",F276+G276-H276+SUMIFS('Hareketler'!E:E,'Hareketler'!B:B,A276,'Hareketler'!D:D,"Sayım farkı"))</f>
        <v/>
      </c>
      <c r="J276" s="9">
        <f>IF(A276="","",IF(I276&lt;=0,"Tükendi",IF(I276&lt;=E276,"Sipariş ver",IF(AND(K276&lt;&gt;"",TODAY()-K276&gt;$N$2),"Hareketsiz",""))))</f>
        <v/>
      </c>
      <c r="K276" s="10">
        <f>IF(A276="","",IF(COUNTIF('Hareketler'!B:B,A276)=0,"",_xlfn.MAXIFS('Hareketler'!A:A,'Hareketler'!B:B,A276)))</f>
        <v/>
      </c>
      <c r="L276" s="11" t="n"/>
      <c r="M276" s="8">
        <f>IF(OR(A276="",L276=""),"",I276*L276)</f>
        <v/>
      </c>
    </row>
    <row r="277">
      <c r="G277" s="8">
        <f>IF(A277="","",SUMIFS('Hareketler'!E:E,'Hareketler'!B:B,A277,'Hareketler'!D:D,"Giriş"))</f>
        <v/>
      </c>
      <c r="H277" s="8">
        <f>IF(A277="","",SUMIFS('Hareketler'!E:E,'Hareketler'!B:B,A277,'Hareketler'!D:D,"Çıkış"))</f>
        <v/>
      </c>
      <c r="I277" s="8">
        <f>IF(A277="","",F277+G277-H277+SUMIFS('Hareketler'!E:E,'Hareketler'!B:B,A277,'Hareketler'!D:D,"Sayım farkı"))</f>
        <v/>
      </c>
      <c r="J277" s="9">
        <f>IF(A277="","",IF(I277&lt;=0,"Tükendi",IF(I277&lt;=E277,"Sipariş ver",IF(AND(K277&lt;&gt;"",TODAY()-K277&gt;$N$2),"Hareketsiz",""))))</f>
        <v/>
      </c>
      <c r="K277" s="10">
        <f>IF(A277="","",IF(COUNTIF('Hareketler'!B:B,A277)=0,"",_xlfn.MAXIFS('Hareketler'!A:A,'Hareketler'!B:B,A277)))</f>
        <v/>
      </c>
      <c r="L277" s="11" t="n"/>
      <c r="M277" s="8">
        <f>IF(OR(A277="",L277=""),"",I277*L277)</f>
        <v/>
      </c>
    </row>
    <row r="278">
      <c r="G278" s="8">
        <f>IF(A278="","",SUMIFS('Hareketler'!E:E,'Hareketler'!B:B,A278,'Hareketler'!D:D,"Giriş"))</f>
        <v/>
      </c>
      <c r="H278" s="8">
        <f>IF(A278="","",SUMIFS('Hareketler'!E:E,'Hareketler'!B:B,A278,'Hareketler'!D:D,"Çıkış"))</f>
        <v/>
      </c>
      <c r="I278" s="8">
        <f>IF(A278="","",F278+G278-H278+SUMIFS('Hareketler'!E:E,'Hareketler'!B:B,A278,'Hareketler'!D:D,"Sayım farkı"))</f>
        <v/>
      </c>
      <c r="J278" s="9">
        <f>IF(A278="","",IF(I278&lt;=0,"Tükendi",IF(I278&lt;=E278,"Sipariş ver",IF(AND(K278&lt;&gt;"",TODAY()-K278&gt;$N$2),"Hareketsiz",""))))</f>
        <v/>
      </c>
      <c r="K278" s="10">
        <f>IF(A278="","",IF(COUNTIF('Hareketler'!B:B,A278)=0,"",_xlfn.MAXIFS('Hareketler'!A:A,'Hareketler'!B:B,A278)))</f>
        <v/>
      </c>
      <c r="L278" s="11" t="n"/>
      <c r="M278" s="8">
        <f>IF(OR(A278="",L278=""),"",I278*L278)</f>
        <v/>
      </c>
    </row>
    <row r="279">
      <c r="G279" s="8">
        <f>IF(A279="","",SUMIFS('Hareketler'!E:E,'Hareketler'!B:B,A279,'Hareketler'!D:D,"Giriş"))</f>
        <v/>
      </c>
      <c r="H279" s="8">
        <f>IF(A279="","",SUMIFS('Hareketler'!E:E,'Hareketler'!B:B,A279,'Hareketler'!D:D,"Çıkış"))</f>
        <v/>
      </c>
      <c r="I279" s="8">
        <f>IF(A279="","",F279+G279-H279+SUMIFS('Hareketler'!E:E,'Hareketler'!B:B,A279,'Hareketler'!D:D,"Sayım farkı"))</f>
        <v/>
      </c>
      <c r="J279" s="9">
        <f>IF(A279="","",IF(I279&lt;=0,"Tükendi",IF(I279&lt;=E279,"Sipariş ver",IF(AND(K279&lt;&gt;"",TODAY()-K279&gt;$N$2),"Hareketsiz",""))))</f>
        <v/>
      </c>
      <c r="K279" s="10">
        <f>IF(A279="","",IF(COUNTIF('Hareketler'!B:B,A279)=0,"",_xlfn.MAXIFS('Hareketler'!A:A,'Hareketler'!B:B,A279)))</f>
        <v/>
      </c>
      <c r="L279" s="11" t="n"/>
      <c r="M279" s="8">
        <f>IF(OR(A279="",L279=""),"",I279*L279)</f>
        <v/>
      </c>
    </row>
    <row r="280">
      <c r="G280" s="8">
        <f>IF(A280="","",SUMIFS('Hareketler'!E:E,'Hareketler'!B:B,A280,'Hareketler'!D:D,"Giriş"))</f>
        <v/>
      </c>
      <c r="H280" s="8">
        <f>IF(A280="","",SUMIFS('Hareketler'!E:E,'Hareketler'!B:B,A280,'Hareketler'!D:D,"Çıkış"))</f>
        <v/>
      </c>
      <c r="I280" s="8">
        <f>IF(A280="","",F280+G280-H280+SUMIFS('Hareketler'!E:E,'Hareketler'!B:B,A280,'Hareketler'!D:D,"Sayım farkı"))</f>
        <v/>
      </c>
      <c r="J280" s="9">
        <f>IF(A280="","",IF(I280&lt;=0,"Tükendi",IF(I280&lt;=E280,"Sipariş ver",IF(AND(K280&lt;&gt;"",TODAY()-K280&gt;$N$2),"Hareketsiz",""))))</f>
        <v/>
      </c>
      <c r="K280" s="10">
        <f>IF(A280="","",IF(COUNTIF('Hareketler'!B:B,A280)=0,"",_xlfn.MAXIFS('Hareketler'!A:A,'Hareketler'!B:B,A280)))</f>
        <v/>
      </c>
      <c r="L280" s="11" t="n"/>
      <c r="M280" s="8">
        <f>IF(OR(A280="",L280=""),"",I280*L280)</f>
        <v/>
      </c>
    </row>
    <row r="281">
      <c r="G281" s="8">
        <f>IF(A281="","",SUMIFS('Hareketler'!E:E,'Hareketler'!B:B,A281,'Hareketler'!D:D,"Giriş"))</f>
        <v/>
      </c>
      <c r="H281" s="8">
        <f>IF(A281="","",SUMIFS('Hareketler'!E:E,'Hareketler'!B:B,A281,'Hareketler'!D:D,"Çıkış"))</f>
        <v/>
      </c>
      <c r="I281" s="8">
        <f>IF(A281="","",F281+G281-H281+SUMIFS('Hareketler'!E:E,'Hareketler'!B:B,A281,'Hareketler'!D:D,"Sayım farkı"))</f>
        <v/>
      </c>
      <c r="J281" s="9">
        <f>IF(A281="","",IF(I281&lt;=0,"Tükendi",IF(I281&lt;=E281,"Sipariş ver",IF(AND(K281&lt;&gt;"",TODAY()-K281&gt;$N$2),"Hareketsiz",""))))</f>
        <v/>
      </c>
      <c r="K281" s="10">
        <f>IF(A281="","",IF(COUNTIF('Hareketler'!B:B,A281)=0,"",_xlfn.MAXIFS('Hareketler'!A:A,'Hareketler'!B:B,A281)))</f>
        <v/>
      </c>
      <c r="L281" s="11" t="n"/>
      <c r="M281" s="8">
        <f>IF(OR(A281="",L281=""),"",I281*L281)</f>
        <v/>
      </c>
    </row>
    <row r="282">
      <c r="G282" s="8">
        <f>IF(A282="","",SUMIFS('Hareketler'!E:E,'Hareketler'!B:B,A282,'Hareketler'!D:D,"Giriş"))</f>
        <v/>
      </c>
      <c r="H282" s="8">
        <f>IF(A282="","",SUMIFS('Hareketler'!E:E,'Hareketler'!B:B,A282,'Hareketler'!D:D,"Çıkış"))</f>
        <v/>
      </c>
      <c r="I282" s="8">
        <f>IF(A282="","",F282+G282-H282+SUMIFS('Hareketler'!E:E,'Hareketler'!B:B,A282,'Hareketler'!D:D,"Sayım farkı"))</f>
        <v/>
      </c>
      <c r="J282" s="9">
        <f>IF(A282="","",IF(I282&lt;=0,"Tükendi",IF(I282&lt;=E282,"Sipariş ver",IF(AND(K282&lt;&gt;"",TODAY()-K282&gt;$N$2),"Hareketsiz",""))))</f>
        <v/>
      </c>
      <c r="K282" s="10">
        <f>IF(A282="","",IF(COUNTIF('Hareketler'!B:B,A282)=0,"",_xlfn.MAXIFS('Hareketler'!A:A,'Hareketler'!B:B,A282)))</f>
        <v/>
      </c>
      <c r="L282" s="11" t="n"/>
      <c r="M282" s="8">
        <f>IF(OR(A282="",L282=""),"",I282*L282)</f>
        <v/>
      </c>
    </row>
    <row r="283">
      <c r="G283" s="8">
        <f>IF(A283="","",SUMIFS('Hareketler'!E:E,'Hareketler'!B:B,A283,'Hareketler'!D:D,"Giriş"))</f>
        <v/>
      </c>
      <c r="H283" s="8">
        <f>IF(A283="","",SUMIFS('Hareketler'!E:E,'Hareketler'!B:B,A283,'Hareketler'!D:D,"Çıkış"))</f>
        <v/>
      </c>
      <c r="I283" s="8">
        <f>IF(A283="","",F283+G283-H283+SUMIFS('Hareketler'!E:E,'Hareketler'!B:B,A283,'Hareketler'!D:D,"Sayım farkı"))</f>
        <v/>
      </c>
      <c r="J283" s="9">
        <f>IF(A283="","",IF(I283&lt;=0,"Tükendi",IF(I283&lt;=E283,"Sipariş ver",IF(AND(K283&lt;&gt;"",TODAY()-K283&gt;$N$2),"Hareketsiz",""))))</f>
        <v/>
      </c>
      <c r="K283" s="10">
        <f>IF(A283="","",IF(COUNTIF('Hareketler'!B:B,A283)=0,"",_xlfn.MAXIFS('Hareketler'!A:A,'Hareketler'!B:B,A283)))</f>
        <v/>
      </c>
      <c r="L283" s="11" t="n"/>
      <c r="M283" s="8">
        <f>IF(OR(A283="",L283=""),"",I283*L283)</f>
        <v/>
      </c>
    </row>
    <row r="284">
      <c r="G284" s="8">
        <f>IF(A284="","",SUMIFS('Hareketler'!E:E,'Hareketler'!B:B,A284,'Hareketler'!D:D,"Giriş"))</f>
        <v/>
      </c>
      <c r="H284" s="8">
        <f>IF(A284="","",SUMIFS('Hareketler'!E:E,'Hareketler'!B:B,A284,'Hareketler'!D:D,"Çıkış"))</f>
        <v/>
      </c>
      <c r="I284" s="8">
        <f>IF(A284="","",F284+G284-H284+SUMIFS('Hareketler'!E:E,'Hareketler'!B:B,A284,'Hareketler'!D:D,"Sayım farkı"))</f>
        <v/>
      </c>
      <c r="J284" s="9">
        <f>IF(A284="","",IF(I284&lt;=0,"Tükendi",IF(I284&lt;=E284,"Sipariş ver",IF(AND(K284&lt;&gt;"",TODAY()-K284&gt;$N$2),"Hareketsiz",""))))</f>
        <v/>
      </c>
      <c r="K284" s="10">
        <f>IF(A284="","",IF(COUNTIF('Hareketler'!B:B,A284)=0,"",_xlfn.MAXIFS('Hareketler'!A:A,'Hareketler'!B:B,A284)))</f>
        <v/>
      </c>
      <c r="L284" s="11" t="n"/>
      <c r="M284" s="8">
        <f>IF(OR(A284="",L284=""),"",I284*L284)</f>
        <v/>
      </c>
    </row>
    <row r="285">
      <c r="G285" s="8">
        <f>IF(A285="","",SUMIFS('Hareketler'!E:E,'Hareketler'!B:B,A285,'Hareketler'!D:D,"Giriş"))</f>
        <v/>
      </c>
      <c r="H285" s="8">
        <f>IF(A285="","",SUMIFS('Hareketler'!E:E,'Hareketler'!B:B,A285,'Hareketler'!D:D,"Çıkış"))</f>
        <v/>
      </c>
      <c r="I285" s="8">
        <f>IF(A285="","",F285+G285-H285+SUMIFS('Hareketler'!E:E,'Hareketler'!B:B,A285,'Hareketler'!D:D,"Sayım farkı"))</f>
        <v/>
      </c>
      <c r="J285" s="9">
        <f>IF(A285="","",IF(I285&lt;=0,"Tükendi",IF(I285&lt;=E285,"Sipariş ver",IF(AND(K285&lt;&gt;"",TODAY()-K285&gt;$N$2),"Hareketsiz",""))))</f>
        <v/>
      </c>
      <c r="K285" s="10">
        <f>IF(A285="","",IF(COUNTIF('Hareketler'!B:B,A285)=0,"",_xlfn.MAXIFS('Hareketler'!A:A,'Hareketler'!B:B,A285)))</f>
        <v/>
      </c>
      <c r="L285" s="11" t="n"/>
      <c r="M285" s="8">
        <f>IF(OR(A285="",L285=""),"",I285*L285)</f>
        <v/>
      </c>
    </row>
    <row r="286">
      <c r="G286" s="8">
        <f>IF(A286="","",SUMIFS('Hareketler'!E:E,'Hareketler'!B:B,A286,'Hareketler'!D:D,"Giriş"))</f>
        <v/>
      </c>
      <c r="H286" s="8">
        <f>IF(A286="","",SUMIFS('Hareketler'!E:E,'Hareketler'!B:B,A286,'Hareketler'!D:D,"Çıkış"))</f>
        <v/>
      </c>
      <c r="I286" s="8">
        <f>IF(A286="","",F286+G286-H286+SUMIFS('Hareketler'!E:E,'Hareketler'!B:B,A286,'Hareketler'!D:D,"Sayım farkı"))</f>
        <v/>
      </c>
      <c r="J286" s="9">
        <f>IF(A286="","",IF(I286&lt;=0,"Tükendi",IF(I286&lt;=E286,"Sipariş ver",IF(AND(K286&lt;&gt;"",TODAY()-K286&gt;$N$2),"Hareketsiz",""))))</f>
        <v/>
      </c>
      <c r="K286" s="10">
        <f>IF(A286="","",IF(COUNTIF('Hareketler'!B:B,A286)=0,"",_xlfn.MAXIFS('Hareketler'!A:A,'Hareketler'!B:B,A286)))</f>
        <v/>
      </c>
      <c r="L286" s="11" t="n"/>
      <c r="M286" s="8">
        <f>IF(OR(A286="",L286=""),"",I286*L286)</f>
        <v/>
      </c>
    </row>
    <row r="287">
      <c r="G287" s="8">
        <f>IF(A287="","",SUMIFS('Hareketler'!E:E,'Hareketler'!B:B,A287,'Hareketler'!D:D,"Giriş"))</f>
        <v/>
      </c>
      <c r="H287" s="8">
        <f>IF(A287="","",SUMIFS('Hareketler'!E:E,'Hareketler'!B:B,A287,'Hareketler'!D:D,"Çıkış"))</f>
        <v/>
      </c>
      <c r="I287" s="8">
        <f>IF(A287="","",F287+G287-H287+SUMIFS('Hareketler'!E:E,'Hareketler'!B:B,A287,'Hareketler'!D:D,"Sayım farkı"))</f>
        <v/>
      </c>
      <c r="J287" s="9">
        <f>IF(A287="","",IF(I287&lt;=0,"Tükendi",IF(I287&lt;=E287,"Sipariş ver",IF(AND(K287&lt;&gt;"",TODAY()-K287&gt;$N$2),"Hareketsiz",""))))</f>
        <v/>
      </c>
      <c r="K287" s="10">
        <f>IF(A287="","",IF(COUNTIF('Hareketler'!B:B,A287)=0,"",_xlfn.MAXIFS('Hareketler'!A:A,'Hareketler'!B:B,A287)))</f>
        <v/>
      </c>
      <c r="L287" s="11" t="n"/>
      <c r="M287" s="8">
        <f>IF(OR(A287="",L287=""),"",I287*L287)</f>
        <v/>
      </c>
    </row>
    <row r="288">
      <c r="G288" s="8">
        <f>IF(A288="","",SUMIFS('Hareketler'!E:E,'Hareketler'!B:B,A288,'Hareketler'!D:D,"Giriş"))</f>
        <v/>
      </c>
      <c r="H288" s="8">
        <f>IF(A288="","",SUMIFS('Hareketler'!E:E,'Hareketler'!B:B,A288,'Hareketler'!D:D,"Çıkış"))</f>
        <v/>
      </c>
      <c r="I288" s="8">
        <f>IF(A288="","",F288+G288-H288+SUMIFS('Hareketler'!E:E,'Hareketler'!B:B,A288,'Hareketler'!D:D,"Sayım farkı"))</f>
        <v/>
      </c>
      <c r="J288" s="9">
        <f>IF(A288="","",IF(I288&lt;=0,"Tükendi",IF(I288&lt;=E288,"Sipariş ver",IF(AND(K288&lt;&gt;"",TODAY()-K288&gt;$N$2),"Hareketsiz",""))))</f>
        <v/>
      </c>
      <c r="K288" s="10">
        <f>IF(A288="","",IF(COUNTIF('Hareketler'!B:B,A288)=0,"",_xlfn.MAXIFS('Hareketler'!A:A,'Hareketler'!B:B,A288)))</f>
        <v/>
      </c>
      <c r="L288" s="11" t="n"/>
      <c r="M288" s="8">
        <f>IF(OR(A288="",L288=""),"",I288*L288)</f>
        <v/>
      </c>
    </row>
    <row r="289">
      <c r="G289" s="8">
        <f>IF(A289="","",SUMIFS('Hareketler'!E:E,'Hareketler'!B:B,A289,'Hareketler'!D:D,"Giriş"))</f>
        <v/>
      </c>
      <c r="H289" s="8">
        <f>IF(A289="","",SUMIFS('Hareketler'!E:E,'Hareketler'!B:B,A289,'Hareketler'!D:D,"Çıkış"))</f>
        <v/>
      </c>
      <c r="I289" s="8">
        <f>IF(A289="","",F289+G289-H289+SUMIFS('Hareketler'!E:E,'Hareketler'!B:B,A289,'Hareketler'!D:D,"Sayım farkı"))</f>
        <v/>
      </c>
      <c r="J289" s="9">
        <f>IF(A289="","",IF(I289&lt;=0,"Tükendi",IF(I289&lt;=E289,"Sipariş ver",IF(AND(K289&lt;&gt;"",TODAY()-K289&gt;$N$2),"Hareketsiz",""))))</f>
        <v/>
      </c>
      <c r="K289" s="10">
        <f>IF(A289="","",IF(COUNTIF('Hareketler'!B:B,A289)=0,"",_xlfn.MAXIFS('Hareketler'!A:A,'Hareketler'!B:B,A289)))</f>
        <v/>
      </c>
      <c r="L289" s="11" t="n"/>
      <c r="M289" s="8">
        <f>IF(OR(A289="",L289=""),"",I289*L289)</f>
        <v/>
      </c>
    </row>
    <row r="290">
      <c r="G290" s="8">
        <f>IF(A290="","",SUMIFS('Hareketler'!E:E,'Hareketler'!B:B,A290,'Hareketler'!D:D,"Giriş"))</f>
        <v/>
      </c>
      <c r="H290" s="8">
        <f>IF(A290="","",SUMIFS('Hareketler'!E:E,'Hareketler'!B:B,A290,'Hareketler'!D:D,"Çıkış"))</f>
        <v/>
      </c>
      <c r="I290" s="8">
        <f>IF(A290="","",F290+G290-H290+SUMIFS('Hareketler'!E:E,'Hareketler'!B:B,A290,'Hareketler'!D:D,"Sayım farkı"))</f>
        <v/>
      </c>
      <c r="J290" s="9">
        <f>IF(A290="","",IF(I290&lt;=0,"Tükendi",IF(I290&lt;=E290,"Sipariş ver",IF(AND(K290&lt;&gt;"",TODAY()-K290&gt;$N$2),"Hareketsiz",""))))</f>
        <v/>
      </c>
      <c r="K290" s="10">
        <f>IF(A290="","",IF(COUNTIF('Hareketler'!B:B,A290)=0,"",_xlfn.MAXIFS('Hareketler'!A:A,'Hareketler'!B:B,A290)))</f>
        <v/>
      </c>
      <c r="L290" s="11" t="n"/>
      <c r="M290" s="8">
        <f>IF(OR(A290="",L290=""),"",I290*L290)</f>
        <v/>
      </c>
    </row>
    <row r="291">
      <c r="G291" s="8">
        <f>IF(A291="","",SUMIFS('Hareketler'!E:E,'Hareketler'!B:B,A291,'Hareketler'!D:D,"Giriş"))</f>
        <v/>
      </c>
      <c r="H291" s="8">
        <f>IF(A291="","",SUMIFS('Hareketler'!E:E,'Hareketler'!B:B,A291,'Hareketler'!D:D,"Çıkış"))</f>
        <v/>
      </c>
      <c r="I291" s="8">
        <f>IF(A291="","",F291+G291-H291+SUMIFS('Hareketler'!E:E,'Hareketler'!B:B,A291,'Hareketler'!D:D,"Sayım farkı"))</f>
        <v/>
      </c>
      <c r="J291" s="9">
        <f>IF(A291="","",IF(I291&lt;=0,"Tükendi",IF(I291&lt;=E291,"Sipariş ver",IF(AND(K291&lt;&gt;"",TODAY()-K291&gt;$N$2),"Hareketsiz",""))))</f>
        <v/>
      </c>
      <c r="K291" s="10">
        <f>IF(A291="","",IF(COUNTIF('Hareketler'!B:B,A291)=0,"",_xlfn.MAXIFS('Hareketler'!A:A,'Hareketler'!B:B,A291)))</f>
        <v/>
      </c>
      <c r="L291" s="11" t="n"/>
      <c r="M291" s="8">
        <f>IF(OR(A291="",L291=""),"",I291*L291)</f>
        <v/>
      </c>
    </row>
    <row r="292">
      <c r="G292" s="8">
        <f>IF(A292="","",SUMIFS('Hareketler'!E:E,'Hareketler'!B:B,A292,'Hareketler'!D:D,"Giriş"))</f>
        <v/>
      </c>
      <c r="H292" s="8">
        <f>IF(A292="","",SUMIFS('Hareketler'!E:E,'Hareketler'!B:B,A292,'Hareketler'!D:D,"Çıkış"))</f>
        <v/>
      </c>
      <c r="I292" s="8">
        <f>IF(A292="","",F292+G292-H292+SUMIFS('Hareketler'!E:E,'Hareketler'!B:B,A292,'Hareketler'!D:D,"Sayım farkı"))</f>
        <v/>
      </c>
      <c r="J292" s="9">
        <f>IF(A292="","",IF(I292&lt;=0,"Tükendi",IF(I292&lt;=E292,"Sipariş ver",IF(AND(K292&lt;&gt;"",TODAY()-K292&gt;$N$2),"Hareketsiz",""))))</f>
        <v/>
      </c>
      <c r="K292" s="10">
        <f>IF(A292="","",IF(COUNTIF('Hareketler'!B:B,A292)=0,"",_xlfn.MAXIFS('Hareketler'!A:A,'Hareketler'!B:B,A292)))</f>
        <v/>
      </c>
      <c r="L292" s="11" t="n"/>
      <c r="M292" s="8">
        <f>IF(OR(A292="",L292=""),"",I292*L292)</f>
        <v/>
      </c>
    </row>
    <row r="293">
      <c r="G293" s="8">
        <f>IF(A293="","",SUMIFS('Hareketler'!E:E,'Hareketler'!B:B,A293,'Hareketler'!D:D,"Giriş"))</f>
        <v/>
      </c>
      <c r="H293" s="8">
        <f>IF(A293="","",SUMIFS('Hareketler'!E:E,'Hareketler'!B:B,A293,'Hareketler'!D:D,"Çıkış"))</f>
        <v/>
      </c>
      <c r="I293" s="8">
        <f>IF(A293="","",F293+G293-H293+SUMIFS('Hareketler'!E:E,'Hareketler'!B:B,A293,'Hareketler'!D:D,"Sayım farkı"))</f>
        <v/>
      </c>
      <c r="J293" s="9">
        <f>IF(A293="","",IF(I293&lt;=0,"Tükendi",IF(I293&lt;=E293,"Sipariş ver",IF(AND(K293&lt;&gt;"",TODAY()-K293&gt;$N$2),"Hareketsiz",""))))</f>
        <v/>
      </c>
      <c r="K293" s="10">
        <f>IF(A293="","",IF(COUNTIF('Hareketler'!B:B,A293)=0,"",_xlfn.MAXIFS('Hareketler'!A:A,'Hareketler'!B:B,A293)))</f>
        <v/>
      </c>
      <c r="L293" s="11" t="n"/>
      <c r="M293" s="8">
        <f>IF(OR(A293="",L293=""),"",I293*L293)</f>
        <v/>
      </c>
    </row>
    <row r="294">
      <c r="G294" s="8">
        <f>IF(A294="","",SUMIFS('Hareketler'!E:E,'Hareketler'!B:B,A294,'Hareketler'!D:D,"Giriş"))</f>
        <v/>
      </c>
      <c r="H294" s="8">
        <f>IF(A294="","",SUMIFS('Hareketler'!E:E,'Hareketler'!B:B,A294,'Hareketler'!D:D,"Çıkış"))</f>
        <v/>
      </c>
      <c r="I294" s="8">
        <f>IF(A294="","",F294+G294-H294+SUMIFS('Hareketler'!E:E,'Hareketler'!B:B,A294,'Hareketler'!D:D,"Sayım farkı"))</f>
        <v/>
      </c>
      <c r="J294" s="9">
        <f>IF(A294="","",IF(I294&lt;=0,"Tükendi",IF(I294&lt;=E294,"Sipariş ver",IF(AND(K294&lt;&gt;"",TODAY()-K294&gt;$N$2),"Hareketsiz",""))))</f>
        <v/>
      </c>
      <c r="K294" s="10">
        <f>IF(A294="","",IF(COUNTIF('Hareketler'!B:B,A294)=0,"",_xlfn.MAXIFS('Hareketler'!A:A,'Hareketler'!B:B,A294)))</f>
        <v/>
      </c>
      <c r="L294" s="11" t="n"/>
      <c r="M294" s="8">
        <f>IF(OR(A294="",L294=""),"",I294*L294)</f>
        <v/>
      </c>
    </row>
    <row r="295">
      <c r="G295" s="8">
        <f>IF(A295="","",SUMIFS('Hareketler'!E:E,'Hareketler'!B:B,A295,'Hareketler'!D:D,"Giriş"))</f>
        <v/>
      </c>
      <c r="H295" s="8">
        <f>IF(A295="","",SUMIFS('Hareketler'!E:E,'Hareketler'!B:B,A295,'Hareketler'!D:D,"Çıkış"))</f>
        <v/>
      </c>
      <c r="I295" s="8">
        <f>IF(A295="","",F295+G295-H295+SUMIFS('Hareketler'!E:E,'Hareketler'!B:B,A295,'Hareketler'!D:D,"Sayım farkı"))</f>
        <v/>
      </c>
      <c r="J295" s="9">
        <f>IF(A295="","",IF(I295&lt;=0,"Tükendi",IF(I295&lt;=E295,"Sipariş ver",IF(AND(K295&lt;&gt;"",TODAY()-K295&gt;$N$2),"Hareketsiz",""))))</f>
        <v/>
      </c>
      <c r="K295" s="10">
        <f>IF(A295="","",IF(COUNTIF('Hareketler'!B:B,A295)=0,"",_xlfn.MAXIFS('Hareketler'!A:A,'Hareketler'!B:B,A295)))</f>
        <v/>
      </c>
      <c r="L295" s="11" t="n"/>
      <c r="M295" s="8">
        <f>IF(OR(A295="",L295=""),"",I295*L295)</f>
        <v/>
      </c>
    </row>
    <row r="296">
      <c r="G296" s="8">
        <f>IF(A296="","",SUMIFS('Hareketler'!E:E,'Hareketler'!B:B,A296,'Hareketler'!D:D,"Giriş"))</f>
        <v/>
      </c>
      <c r="H296" s="8">
        <f>IF(A296="","",SUMIFS('Hareketler'!E:E,'Hareketler'!B:B,A296,'Hareketler'!D:D,"Çıkış"))</f>
        <v/>
      </c>
      <c r="I296" s="8">
        <f>IF(A296="","",F296+G296-H296+SUMIFS('Hareketler'!E:E,'Hareketler'!B:B,A296,'Hareketler'!D:D,"Sayım farkı"))</f>
        <v/>
      </c>
      <c r="J296" s="9">
        <f>IF(A296="","",IF(I296&lt;=0,"Tükendi",IF(I296&lt;=E296,"Sipariş ver",IF(AND(K296&lt;&gt;"",TODAY()-K296&gt;$N$2),"Hareketsiz",""))))</f>
        <v/>
      </c>
      <c r="K296" s="10">
        <f>IF(A296="","",IF(COUNTIF('Hareketler'!B:B,A296)=0,"",_xlfn.MAXIFS('Hareketler'!A:A,'Hareketler'!B:B,A296)))</f>
        <v/>
      </c>
      <c r="L296" s="11" t="n"/>
      <c r="M296" s="8">
        <f>IF(OR(A296="",L296=""),"",I296*L296)</f>
        <v/>
      </c>
    </row>
    <row r="297">
      <c r="G297" s="8">
        <f>IF(A297="","",SUMIFS('Hareketler'!E:E,'Hareketler'!B:B,A297,'Hareketler'!D:D,"Giriş"))</f>
        <v/>
      </c>
      <c r="H297" s="8">
        <f>IF(A297="","",SUMIFS('Hareketler'!E:E,'Hareketler'!B:B,A297,'Hareketler'!D:D,"Çıkış"))</f>
        <v/>
      </c>
      <c r="I297" s="8">
        <f>IF(A297="","",F297+G297-H297+SUMIFS('Hareketler'!E:E,'Hareketler'!B:B,A297,'Hareketler'!D:D,"Sayım farkı"))</f>
        <v/>
      </c>
      <c r="J297" s="9">
        <f>IF(A297="","",IF(I297&lt;=0,"Tükendi",IF(I297&lt;=E297,"Sipariş ver",IF(AND(K297&lt;&gt;"",TODAY()-K297&gt;$N$2),"Hareketsiz",""))))</f>
        <v/>
      </c>
      <c r="K297" s="10">
        <f>IF(A297="","",IF(COUNTIF('Hareketler'!B:B,A297)=0,"",_xlfn.MAXIFS('Hareketler'!A:A,'Hareketler'!B:B,A297)))</f>
        <v/>
      </c>
      <c r="L297" s="11" t="n"/>
      <c r="M297" s="8">
        <f>IF(OR(A297="",L297=""),"",I297*L297)</f>
        <v/>
      </c>
    </row>
    <row r="298">
      <c r="G298" s="8">
        <f>IF(A298="","",SUMIFS('Hareketler'!E:E,'Hareketler'!B:B,A298,'Hareketler'!D:D,"Giriş"))</f>
        <v/>
      </c>
      <c r="H298" s="8">
        <f>IF(A298="","",SUMIFS('Hareketler'!E:E,'Hareketler'!B:B,A298,'Hareketler'!D:D,"Çıkış"))</f>
        <v/>
      </c>
      <c r="I298" s="8">
        <f>IF(A298="","",F298+G298-H298+SUMIFS('Hareketler'!E:E,'Hareketler'!B:B,A298,'Hareketler'!D:D,"Sayım farkı"))</f>
        <v/>
      </c>
      <c r="J298" s="9">
        <f>IF(A298="","",IF(I298&lt;=0,"Tükendi",IF(I298&lt;=E298,"Sipariş ver",IF(AND(K298&lt;&gt;"",TODAY()-K298&gt;$N$2),"Hareketsiz",""))))</f>
        <v/>
      </c>
      <c r="K298" s="10">
        <f>IF(A298="","",IF(COUNTIF('Hareketler'!B:B,A298)=0,"",_xlfn.MAXIFS('Hareketler'!A:A,'Hareketler'!B:B,A298)))</f>
        <v/>
      </c>
      <c r="L298" s="11" t="n"/>
      <c r="M298" s="8">
        <f>IF(OR(A298="",L298=""),"",I298*L298)</f>
        <v/>
      </c>
    </row>
    <row r="299">
      <c r="G299" s="8">
        <f>IF(A299="","",SUMIFS('Hareketler'!E:E,'Hareketler'!B:B,A299,'Hareketler'!D:D,"Giriş"))</f>
        <v/>
      </c>
      <c r="H299" s="8">
        <f>IF(A299="","",SUMIFS('Hareketler'!E:E,'Hareketler'!B:B,A299,'Hareketler'!D:D,"Çıkış"))</f>
        <v/>
      </c>
      <c r="I299" s="8">
        <f>IF(A299="","",F299+G299-H299+SUMIFS('Hareketler'!E:E,'Hareketler'!B:B,A299,'Hareketler'!D:D,"Sayım farkı"))</f>
        <v/>
      </c>
      <c r="J299" s="9">
        <f>IF(A299="","",IF(I299&lt;=0,"Tükendi",IF(I299&lt;=E299,"Sipariş ver",IF(AND(K299&lt;&gt;"",TODAY()-K299&gt;$N$2),"Hareketsiz",""))))</f>
        <v/>
      </c>
      <c r="K299" s="10">
        <f>IF(A299="","",IF(COUNTIF('Hareketler'!B:B,A299)=0,"",_xlfn.MAXIFS('Hareketler'!A:A,'Hareketler'!B:B,A299)))</f>
        <v/>
      </c>
      <c r="L299" s="11" t="n"/>
      <c r="M299" s="8">
        <f>IF(OR(A299="",L299=""),"",I299*L299)</f>
        <v/>
      </c>
    </row>
    <row r="300">
      <c r="G300" s="8">
        <f>IF(A300="","",SUMIFS('Hareketler'!E:E,'Hareketler'!B:B,A300,'Hareketler'!D:D,"Giriş"))</f>
        <v/>
      </c>
      <c r="H300" s="8">
        <f>IF(A300="","",SUMIFS('Hareketler'!E:E,'Hareketler'!B:B,A300,'Hareketler'!D:D,"Çıkış"))</f>
        <v/>
      </c>
      <c r="I300" s="8">
        <f>IF(A300="","",F300+G300-H300+SUMIFS('Hareketler'!E:E,'Hareketler'!B:B,A300,'Hareketler'!D:D,"Sayım farkı"))</f>
        <v/>
      </c>
      <c r="J300" s="9">
        <f>IF(A300="","",IF(I300&lt;=0,"Tükendi",IF(I300&lt;=E300,"Sipariş ver",IF(AND(K300&lt;&gt;"",TODAY()-K300&gt;$N$2),"Hareketsiz",""))))</f>
        <v/>
      </c>
      <c r="K300" s="10">
        <f>IF(A300="","",IF(COUNTIF('Hareketler'!B:B,A300)=0,"",_xlfn.MAXIFS('Hareketler'!A:A,'Hareketler'!B:B,A300)))</f>
        <v/>
      </c>
      <c r="L300" s="11" t="n"/>
      <c r="M300" s="8">
        <f>IF(OR(A300="",L300=""),"",I300*L300)</f>
        <v/>
      </c>
    </row>
    <row r="301">
      <c r="G301" s="8">
        <f>IF(A301="","",SUMIFS('Hareketler'!E:E,'Hareketler'!B:B,A301,'Hareketler'!D:D,"Giriş"))</f>
        <v/>
      </c>
      <c r="H301" s="8">
        <f>IF(A301="","",SUMIFS('Hareketler'!E:E,'Hareketler'!B:B,A301,'Hareketler'!D:D,"Çıkış"))</f>
        <v/>
      </c>
      <c r="I301" s="8">
        <f>IF(A301="","",F301+G301-H301+SUMIFS('Hareketler'!E:E,'Hareketler'!B:B,A301,'Hareketler'!D:D,"Sayım farkı"))</f>
        <v/>
      </c>
      <c r="J301" s="9">
        <f>IF(A301="","",IF(I301&lt;=0,"Tükendi",IF(I301&lt;=E301,"Sipariş ver",IF(AND(K301&lt;&gt;"",TODAY()-K301&gt;$N$2),"Hareketsiz",""))))</f>
        <v/>
      </c>
      <c r="K301" s="10">
        <f>IF(A301="","",IF(COUNTIF('Hareketler'!B:B,A301)=0,"",_xlfn.MAXIFS('Hareketler'!A:A,'Hareketler'!B:B,A301)))</f>
        <v/>
      </c>
      <c r="L301" s="11" t="n"/>
      <c r="M301" s="8">
        <f>IF(OR(A301="",L301=""),"",I301*L301)</f>
        <v/>
      </c>
    </row>
    <row r="302">
      <c r="G302" s="8">
        <f>IF(A302="","",SUMIFS('Hareketler'!E:E,'Hareketler'!B:B,A302,'Hareketler'!D:D,"Giriş"))</f>
        <v/>
      </c>
      <c r="H302" s="8">
        <f>IF(A302="","",SUMIFS('Hareketler'!E:E,'Hareketler'!B:B,A302,'Hareketler'!D:D,"Çıkış"))</f>
        <v/>
      </c>
      <c r="I302" s="8">
        <f>IF(A302="","",F302+G302-H302+SUMIFS('Hareketler'!E:E,'Hareketler'!B:B,A302,'Hareketler'!D:D,"Sayım farkı"))</f>
        <v/>
      </c>
      <c r="J302" s="9">
        <f>IF(A302="","",IF(I302&lt;=0,"Tükendi",IF(I302&lt;=E302,"Sipariş ver",IF(AND(K302&lt;&gt;"",TODAY()-K302&gt;$N$2),"Hareketsiz",""))))</f>
        <v/>
      </c>
      <c r="K302" s="10">
        <f>IF(A302="","",IF(COUNTIF('Hareketler'!B:B,A302)=0,"",_xlfn.MAXIFS('Hareketler'!A:A,'Hareketler'!B:B,A302)))</f>
        <v/>
      </c>
      <c r="L302" s="11" t="n"/>
      <c r="M302" s="8">
        <f>IF(OR(A302="",L302=""),"",I302*L302)</f>
        <v/>
      </c>
    </row>
    <row r="303">
      <c r="G303" s="8">
        <f>IF(A303="","",SUMIFS('Hareketler'!E:E,'Hareketler'!B:B,A303,'Hareketler'!D:D,"Giriş"))</f>
        <v/>
      </c>
      <c r="H303" s="8">
        <f>IF(A303="","",SUMIFS('Hareketler'!E:E,'Hareketler'!B:B,A303,'Hareketler'!D:D,"Çıkış"))</f>
        <v/>
      </c>
      <c r="I303" s="8">
        <f>IF(A303="","",F303+G303-H303+SUMIFS('Hareketler'!E:E,'Hareketler'!B:B,A303,'Hareketler'!D:D,"Sayım farkı"))</f>
        <v/>
      </c>
      <c r="J303" s="9">
        <f>IF(A303="","",IF(I303&lt;=0,"Tükendi",IF(I303&lt;=E303,"Sipariş ver",IF(AND(K303&lt;&gt;"",TODAY()-K303&gt;$N$2),"Hareketsiz",""))))</f>
        <v/>
      </c>
      <c r="K303" s="10">
        <f>IF(A303="","",IF(COUNTIF('Hareketler'!B:B,A303)=0,"",_xlfn.MAXIFS('Hareketler'!A:A,'Hareketler'!B:B,A303)))</f>
        <v/>
      </c>
      <c r="L303" s="11" t="n"/>
      <c r="M303" s="8">
        <f>IF(OR(A303="",L303=""),"",I303*L303)</f>
        <v/>
      </c>
    </row>
    <row r="304">
      <c r="G304" s="8">
        <f>IF(A304="","",SUMIFS('Hareketler'!E:E,'Hareketler'!B:B,A304,'Hareketler'!D:D,"Giriş"))</f>
        <v/>
      </c>
      <c r="H304" s="8">
        <f>IF(A304="","",SUMIFS('Hareketler'!E:E,'Hareketler'!B:B,A304,'Hareketler'!D:D,"Çıkış"))</f>
        <v/>
      </c>
      <c r="I304" s="8">
        <f>IF(A304="","",F304+G304-H304+SUMIFS('Hareketler'!E:E,'Hareketler'!B:B,A304,'Hareketler'!D:D,"Sayım farkı"))</f>
        <v/>
      </c>
      <c r="J304" s="9">
        <f>IF(A304="","",IF(I304&lt;=0,"Tükendi",IF(I304&lt;=E304,"Sipariş ver",IF(AND(K304&lt;&gt;"",TODAY()-K304&gt;$N$2),"Hareketsiz",""))))</f>
        <v/>
      </c>
      <c r="K304" s="10">
        <f>IF(A304="","",IF(COUNTIF('Hareketler'!B:B,A304)=0,"",_xlfn.MAXIFS('Hareketler'!A:A,'Hareketler'!B:B,A304)))</f>
        <v/>
      </c>
      <c r="L304" s="11" t="n"/>
      <c r="M304" s="8">
        <f>IF(OR(A304="",L304=""),"",I304*L304)</f>
        <v/>
      </c>
    </row>
    <row r="305">
      <c r="G305" s="8">
        <f>IF(A305="","",SUMIFS('Hareketler'!E:E,'Hareketler'!B:B,A305,'Hareketler'!D:D,"Giriş"))</f>
        <v/>
      </c>
      <c r="H305" s="8">
        <f>IF(A305="","",SUMIFS('Hareketler'!E:E,'Hareketler'!B:B,A305,'Hareketler'!D:D,"Çıkış"))</f>
        <v/>
      </c>
      <c r="I305" s="8">
        <f>IF(A305="","",F305+G305-H305+SUMIFS('Hareketler'!E:E,'Hareketler'!B:B,A305,'Hareketler'!D:D,"Sayım farkı"))</f>
        <v/>
      </c>
      <c r="J305" s="9">
        <f>IF(A305="","",IF(I305&lt;=0,"Tükendi",IF(I305&lt;=E305,"Sipariş ver",IF(AND(K305&lt;&gt;"",TODAY()-K305&gt;$N$2),"Hareketsiz",""))))</f>
        <v/>
      </c>
      <c r="K305" s="10">
        <f>IF(A305="","",IF(COUNTIF('Hareketler'!B:B,A305)=0,"",_xlfn.MAXIFS('Hareketler'!A:A,'Hareketler'!B:B,A305)))</f>
        <v/>
      </c>
      <c r="L305" s="11" t="n"/>
      <c r="M305" s="8">
        <f>IF(OR(A305="",L305=""),"",I305*L305)</f>
        <v/>
      </c>
    </row>
    <row r="306">
      <c r="G306" s="8">
        <f>IF(A306="","",SUMIFS('Hareketler'!E:E,'Hareketler'!B:B,A306,'Hareketler'!D:D,"Giriş"))</f>
        <v/>
      </c>
      <c r="H306" s="8">
        <f>IF(A306="","",SUMIFS('Hareketler'!E:E,'Hareketler'!B:B,A306,'Hareketler'!D:D,"Çıkış"))</f>
        <v/>
      </c>
      <c r="I306" s="8">
        <f>IF(A306="","",F306+G306-H306+SUMIFS('Hareketler'!E:E,'Hareketler'!B:B,A306,'Hareketler'!D:D,"Sayım farkı"))</f>
        <v/>
      </c>
      <c r="J306" s="9">
        <f>IF(A306="","",IF(I306&lt;=0,"Tükendi",IF(I306&lt;=E306,"Sipariş ver",IF(AND(K306&lt;&gt;"",TODAY()-K306&gt;$N$2),"Hareketsiz",""))))</f>
        <v/>
      </c>
      <c r="K306" s="10">
        <f>IF(A306="","",IF(COUNTIF('Hareketler'!B:B,A306)=0,"",_xlfn.MAXIFS('Hareketler'!A:A,'Hareketler'!B:B,A306)))</f>
        <v/>
      </c>
      <c r="L306" s="11" t="n"/>
      <c r="M306" s="8">
        <f>IF(OR(A306="",L306=""),"",I306*L306)</f>
        <v/>
      </c>
    </row>
    <row r="307">
      <c r="G307" s="8">
        <f>IF(A307="","",SUMIFS('Hareketler'!E:E,'Hareketler'!B:B,A307,'Hareketler'!D:D,"Giriş"))</f>
        <v/>
      </c>
      <c r="H307" s="8">
        <f>IF(A307="","",SUMIFS('Hareketler'!E:E,'Hareketler'!B:B,A307,'Hareketler'!D:D,"Çıkış"))</f>
        <v/>
      </c>
      <c r="I307" s="8">
        <f>IF(A307="","",F307+G307-H307+SUMIFS('Hareketler'!E:E,'Hareketler'!B:B,A307,'Hareketler'!D:D,"Sayım farkı"))</f>
        <v/>
      </c>
      <c r="J307" s="9">
        <f>IF(A307="","",IF(I307&lt;=0,"Tükendi",IF(I307&lt;=E307,"Sipariş ver",IF(AND(K307&lt;&gt;"",TODAY()-K307&gt;$N$2),"Hareketsiz",""))))</f>
        <v/>
      </c>
      <c r="K307" s="10">
        <f>IF(A307="","",IF(COUNTIF('Hareketler'!B:B,A307)=0,"",_xlfn.MAXIFS('Hareketler'!A:A,'Hareketler'!B:B,A307)))</f>
        <v/>
      </c>
      <c r="L307" s="11" t="n"/>
      <c r="M307" s="8">
        <f>IF(OR(A307="",L307=""),"",I307*L307)</f>
        <v/>
      </c>
    </row>
    <row r="308">
      <c r="G308" s="8">
        <f>IF(A308="","",SUMIFS('Hareketler'!E:E,'Hareketler'!B:B,A308,'Hareketler'!D:D,"Giriş"))</f>
        <v/>
      </c>
      <c r="H308" s="8">
        <f>IF(A308="","",SUMIFS('Hareketler'!E:E,'Hareketler'!B:B,A308,'Hareketler'!D:D,"Çıkış"))</f>
        <v/>
      </c>
      <c r="I308" s="8">
        <f>IF(A308="","",F308+G308-H308+SUMIFS('Hareketler'!E:E,'Hareketler'!B:B,A308,'Hareketler'!D:D,"Sayım farkı"))</f>
        <v/>
      </c>
      <c r="J308" s="9">
        <f>IF(A308="","",IF(I308&lt;=0,"Tükendi",IF(I308&lt;=E308,"Sipariş ver",IF(AND(K308&lt;&gt;"",TODAY()-K308&gt;$N$2),"Hareketsiz",""))))</f>
        <v/>
      </c>
      <c r="K308" s="10">
        <f>IF(A308="","",IF(COUNTIF('Hareketler'!B:B,A308)=0,"",_xlfn.MAXIFS('Hareketler'!A:A,'Hareketler'!B:B,A308)))</f>
        <v/>
      </c>
      <c r="L308" s="11" t="n"/>
      <c r="M308" s="8">
        <f>IF(OR(A308="",L308=""),"",I308*L308)</f>
        <v/>
      </c>
    </row>
    <row r="309">
      <c r="G309" s="8">
        <f>IF(A309="","",SUMIFS('Hareketler'!E:E,'Hareketler'!B:B,A309,'Hareketler'!D:D,"Giriş"))</f>
        <v/>
      </c>
      <c r="H309" s="8">
        <f>IF(A309="","",SUMIFS('Hareketler'!E:E,'Hareketler'!B:B,A309,'Hareketler'!D:D,"Çıkış"))</f>
        <v/>
      </c>
      <c r="I309" s="8">
        <f>IF(A309="","",F309+G309-H309+SUMIFS('Hareketler'!E:E,'Hareketler'!B:B,A309,'Hareketler'!D:D,"Sayım farkı"))</f>
        <v/>
      </c>
      <c r="J309" s="9">
        <f>IF(A309="","",IF(I309&lt;=0,"Tükendi",IF(I309&lt;=E309,"Sipariş ver",IF(AND(K309&lt;&gt;"",TODAY()-K309&gt;$N$2),"Hareketsiz",""))))</f>
        <v/>
      </c>
      <c r="K309" s="10">
        <f>IF(A309="","",IF(COUNTIF('Hareketler'!B:B,A309)=0,"",_xlfn.MAXIFS('Hareketler'!A:A,'Hareketler'!B:B,A309)))</f>
        <v/>
      </c>
      <c r="L309" s="11" t="n"/>
      <c r="M309" s="8">
        <f>IF(OR(A309="",L309=""),"",I309*L309)</f>
        <v/>
      </c>
    </row>
    <row r="310">
      <c r="G310" s="8">
        <f>IF(A310="","",SUMIFS('Hareketler'!E:E,'Hareketler'!B:B,A310,'Hareketler'!D:D,"Giriş"))</f>
        <v/>
      </c>
      <c r="H310" s="8">
        <f>IF(A310="","",SUMIFS('Hareketler'!E:E,'Hareketler'!B:B,A310,'Hareketler'!D:D,"Çıkış"))</f>
        <v/>
      </c>
      <c r="I310" s="8">
        <f>IF(A310="","",F310+G310-H310+SUMIFS('Hareketler'!E:E,'Hareketler'!B:B,A310,'Hareketler'!D:D,"Sayım farkı"))</f>
        <v/>
      </c>
      <c r="J310" s="9">
        <f>IF(A310="","",IF(I310&lt;=0,"Tükendi",IF(I310&lt;=E310,"Sipariş ver",IF(AND(K310&lt;&gt;"",TODAY()-K310&gt;$N$2),"Hareketsiz",""))))</f>
        <v/>
      </c>
      <c r="K310" s="10">
        <f>IF(A310="","",IF(COUNTIF('Hareketler'!B:B,A310)=0,"",_xlfn.MAXIFS('Hareketler'!A:A,'Hareketler'!B:B,A310)))</f>
        <v/>
      </c>
      <c r="L310" s="11" t="n"/>
      <c r="M310" s="8">
        <f>IF(OR(A310="",L310=""),"",I310*L310)</f>
        <v/>
      </c>
    </row>
    <row r="311">
      <c r="G311" s="8">
        <f>IF(A311="","",SUMIFS('Hareketler'!E:E,'Hareketler'!B:B,A311,'Hareketler'!D:D,"Giriş"))</f>
        <v/>
      </c>
      <c r="H311" s="8">
        <f>IF(A311="","",SUMIFS('Hareketler'!E:E,'Hareketler'!B:B,A311,'Hareketler'!D:D,"Çıkış"))</f>
        <v/>
      </c>
      <c r="I311" s="8">
        <f>IF(A311="","",F311+G311-H311+SUMIFS('Hareketler'!E:E,'Hareketler'!B:B,A311,'Hareketler'!D:D,"Sayım farkı"))</f>
        <v/>
      </c>
      <c r="J311" s="9">
        <f>IF(A311="","",IF(I311&lt;=0,"Tükendi",IF(I311&lt;=E311,"Sipariş ver",IF(AND(K311&lt;&gt;"",TODAY()-K311&gt;$N$2),"Hareketsiz",""))))</f>
        <v/>
      </c>
      <c r="K311" s="10">
        <f>IF(A311="","",IF(COUNTIF('Hareketler'!B:B,A311)=0,"",_xlfn.MAXIFS('Hareketler'!A:A,'Hareketler'!B:B,A311)))</f>
        <v/>
      </c>
      <c r="L311" s="11" t="n"/>
      <c r="M311" s="8">
        <f>IF(OR(A311="",L311=""),"",I311*L311)</f>
        <v/>
      </c>
    </row>
    <row r="312">
      <c r="G312" s="8">
        <f>IF(A312="","",SUMIFS('Hareketler'!E:E,'Hareketler'!B:B,A312,'Hareketler'!D:D,"Giriş"))</f>
        <v/>
      </c>
      <c r="H312" s="8">
        <f>IF(A312="","",SUMIFS('Hareketler'!E:E,'Hareketler'!B:B,A312,'Hareketler'!D:D,"Çıkış"))</f>
        <v/>
      </c>
      <c r="I312" s="8">
        <f>IF(A312="","",F312+G312-H312+SUMIFS('Hareketler'!E:E,'Hareketler'!B:B,A312,'Hareketler'!D:D,"Sayım farkı"))</f>
        <v/>
      </c>
      <c r="J312" s="9">
        <f>IF(A312="","",IF(I312&lt;=0,"Tükendi",IF(I312&lt;=E312,"Sipariş ver",IF(AND(K312&lt;&gt;"",TODAY()-K312&gt;$N$2),"Hareketsiz",""))))</f>
        <v/>
      </c>
      <c r="K312" s="10">
        <f>IF(A312="","",IF(COUNTIF('Hareketler'!B:B,A312)=0,"",_xlfn.MAXIFS('Hareketler'!A:A,'Hareketler'!B:B,A312)))</f>
        <v/>
      </c>
      <c r="L312" s="11" t="n"/>
      <c r="M312" s="8">
        <f>IF(OR(A312="",L312=""),"",I312*L312)</f>
        <v/>
      </c>
    </row>
    <row r="313">
      <c r="G313" s="8">
        <f>IF(A313="","",SUMIFS('Hareketler'!E:E,'Hareketler'!B:B,A313,'Hareketler'!D:D,"Giriş"))</f>
        <v/>
      </c>
      <c r="H313" s="8">
        <f>IF(A313="","",SUMIFS('Hareketler'!E:E,'Hareketler'!B:B,A313,'Hareketler'!D:D,"Çıkış"))</f>
        <v/>
      </c>
      <c r="I313" s="8">
        <f>IF(A313="","",F313+G313-H313+SUMIFS('Hareketler'!E:E,'Hareketler'!B:B,A313,'Hareketler'!D:D,"Sayım farkı"))</f>
        <v/>
      </c>
      <c r="J313" s="9">
        <f>IF(A313="","",IF(I313&lt;=0,"Tükendi",IF(I313&lt;=E313,"Sipariş ver",IF(AND(K313&lt;&gt;"",TODAY()-K313&gt;$N$2),"Hareketsiz",""))))</f>
        <v/>
      </c>
      <c r="K313" s="10">
        <f>IF(A313="","",IF(COUNTIF('Hareketler'!B:B,A313)=0,"",_xlfn.MAXIFS('Hareketler'!A:A,'Hareketler'!B:B,A313)))</f>
        <v/>
      </c>
      <c r="L313" s="11" t="n"/>
      <c r="M313" s="8">
        <f>IF(OR(A313="",L313=""),"",I313*L313)</f>
        <v/>
      </c>
    </row>
    <row r="314">
      <c r="G314" s="8">
        <f>IF(A314="","",SUMIFS('Hareketler'!E:E,'Hareketler'!B:B,A314,'Hareketler'!D:D,"Giriş"))</f>
        <v/>
      </c>
      <c r="H314" s="8">
        <f>IF(A314="","",SUMIFS('Hareketler'!E:E,'Hareketler'!B:B,A314,'Hareketler'!D:D,"Çıkış"))</f>
        <v/>
      </c>
      <c r="I314" s="8">
        <f>IF(A314="","",F314+G314-H314+SUMIFS('Hareketler'!E:E,'Hareketler'!B:B,A314,'Hareketler'!D:D,"Sayım farkı"))</f>
        <v/>
      </c>
      <c r="J314" s="9">
        <f>IF(A314="","",IF(I314&lt;=0,"Tükendi",IF(I314&lt;=E314,"Sipariş ver",IF(AND(K314&lt;&gt;"",TODAY()-K314&gt;$N$2),"Hareketsiz",""))))</f>
        <v/>
      </c>
      <c r="K314" s="10">
        <f>IF(A314="","",IF(COUNTIF('Hareketler'!B:B,A314)=0,"",_xlfn.MAXIFS('Hareketler'!A:A,'Hareketler'!B:B,A314)))</f>
        <v/>
      </c>
      <c r="L314" s="11" t="n"/>
      <c r="M314" s="8">
        <f>IF(OR(A314="",L314=""),"",I314*L314)</f>
        <v/>
      </c>
    </row>
    <row r="315">
      <c r="G315" s="8">
        <f>IF(A315="","",SUMIFS('Hareketler'!E:E,'Hareketler'!B:B,A315,'Hareketler'!D:D,"Giriş"))</f>
        <v/>
      </c>
      <c r="H315" s="8">
        <f>IF(A315="","",SUMIFS('Hareketler'!E:E,'Hareketler'!B:B,A315,'Hareketler'!D:D,"Çıkış"))</f>
        <v/>
      </c>
      <c r="I315" s="8">
        <f>IF(A315="","",F315+G315-H315+SUMIFS('Hareketler'!E:E,'Hareketler'!B:B,A315,'Hareketler'!D:D,"Sayım farkı"))</f>
        <v/>
      </c>
      <c r="J315" s="9">
        <f>IF(A315="","",IF(I315&lt;=0,"Tükendi",IF(I315&lt;=E315,"Sipariş ver",IF(AND(K315&lt;&gt;"",TODAY()-K315&gt;$N$2),"Hareketsiz",""))))</f>
        <v/>
      </c>
      <c r="K315" s="10">
        <f>IF(A315="","",IF(COUNTIF('Hareketler'!B:B,A315)=0,"",_xlfn.MAXIFS('Hareketler'!A:A,'Hareketler'!B:B,A315)))</f>
        <v/>
      </c>
      <c r="L315" s="11" t="n"/>
      <c r="M315" s="8">
        <f>IF(OR(A315="",L315=""),"",I315*L315)</f>
        <v/>
      </c>
    </row>
    <row r="316">
      <c r="G316" s="8">
        <f>IF(A316="","",SUMIFS('Hareketler'!E:E,'Hareketler'!B:B,A316,'Hareketler'!D:D,"Giriş"))</f>
        <v/>
      </c>
      <c r="H316" s="8">
        <f>IF(A316="","",SUMIFS('Hareketler'!E:E,'Hareketler'!B:B,A316,'Hareketler'!D:D,"Çıkış"))</f>
        <v/>
      </c>
      <c r="I316" s="8">
        <f>IF(A316="","",F316+G316-H316+SUMIFS('Hareketler'!E:E,'Hareketler'!B:B,A316,'Hareketler'!D:D,"Sayım farkı"))</f>
        <v/>
      </c>
      <c r="J316" s="9">
        <f>IF(A316="","",IF(I316&lt;=0,"Tükendi",IF(I316&lt;=E316,"Sipariş ver",IF(AND(K316&lt;&gt;"",TODAY()-K316&gt;$N$2),"Hareketsiz",""))))</f>
        <v/>
      </c>
      <c r="K316" s="10">
        <f>IF(A316="","",IF(COUNTIF('Hareketler'!B:B,A316)=0,"",_xlfn.MAXIFS('Hareketler'!A:A,'Hareketler'!B:B,A316)))</f>
        <v/>
      </c>
      <c r="L316" s="11" t="n"/>
      <c r="M316" s="8">
        <f>IF(OR(A316="",L316=""),"",I316*L316)</f>
        <v/>
      </c>
    </row>
    <row r="317">
      <c r="G317" s="8">
        <f>IF(A317="","",SUMIFS('Hareketler'!E:E,'Hareketler'!B:B,A317,'Hareketler'!D:D,"Giriş"))</f>
        <v/>
      </c>
      <c r="H317" s="8">
        <f>IF(A317="","",SUMIFS('Hareketler'!E:E,'Hareketler'!B:B,A317,'Hareketler'!D:D,"Çıkış"))</f>
        <v/>
      </c>
      <c r="I317" s="8">
        <f>IF(A317="","",F317+G317-H317+SUMIFS('Hareketler'!E:E,'Hareketler'!B:B,A317,'Hareketler'!D:D,"Sayım farkı"))</f>
        <v/>
      </c>
      <c r="J317" s="9">
        <f>IF(A317="","",IF(I317&lt;=0,"Tükendi",IF(I317&lt;=E317,"Sipariş ver",IF(AND(K317&lt;&gt;"",TODAY()-K317&gt;$N$2),"Hareketsiz",""))))</f>
        <v/>
      </c>
      <c r="K317" s="10">
        <f>IF(A317="","",IF(COUNTIF('Hareketler'!B:B,A317)=0,"",_xlfn.MAXIFS('Hareketler'!A:A,'Hareketler'!B:B,A317)))</f>
        <v/>
      </c>
      <c r="L317" s="11" t="n"/>
      <c r="M317" s="8">
        <f>IF(OR(A317="",L317=""),"",I317*L317)</f>
        <v/>
      </c>
    </row>
    <row r="318">
      <c r="G318" s="8">
        <f>IF(A318="","",SUMIFS('Hareketler'!E:E,'Hareketler'!B:B,A318,'Hareketler'!D:D,"Giriş"))</f>
        <v/>
      </c>
      <c r="H318" s="8">
        <f>IF(A318="","",SUMIFS('Hareketler'!E:E,'Hareketler'!B:B,A318,'Hareketler'!D:D,"Çıkış"))</f>
        <v/>
      </c>
      <c r="I318" s="8">
        <f>IF(A318="","",F318+G318-H318+SUMIFS('Hareketler'!E:E,'Hareketler'!B:B,A318,'Hareketler'!D:D,"Sayım farkı"))</f>
        <v/>
      </c>
      <c r="J318" s="9">
        <f>IF(A318="","",IF(I318&lt;=0,"Tükendi",IF(I318&lt;=E318,"Sipariş ver",IF(AND(K318&lt;&gt;"",TODAY()-K318&gt;$N$2),"Hareketsiz",""))))</f>
        <v/>
      </c>
      <c r="K318" s="10">
        <f>IF(A318="","",IF(COUNTIF('Hareketler'!B:B,A318)=0,"",_xlfn.MAXIFS('Hareketler'!A:A,'Hareketler'!B:B,A318)))</f>
        <v/>
      </c>
      <c r="L318" s="11" t="n"/>
      <c r="M318" s="8">
        <f>IF(OR(A318="",L318=""),"",I318*L318)</f>
        <v/>
      </c>
    </row>
    <row r="319">
      <c r="G319" s="8">
        <f>IF(A319="","",SUMIFS('Hareketler'!E:E,'Hareketler'!B:B,A319,'Hareketler'!D:D,"Giriş"))</f>
        <v/>
      </c>
      <c r="H319" s="8">
        <f>IF(A319="","",SUMIFS('Hareketler'!E:E,'Hareketler'!B:B,A319,'Hareketler'!D:D,"Çıkış"))</f>
        <v/>
      </c>
      <c r="I319" s="8">
        <f>IF(A319="","",F319+G319-H319+SUMIFS('Hareketler'!E:E,'Hareketler'!B:B,A319,'Hareketler'!D:D,"Sayım farkı"))</f>
        <v/>
      </c>
      <c r="J319" s="9">
        <f>IF(A319="","",IF(I319&lt;=0,"Tükendi",IF(I319&lt;=E319,"Sipariş ver",IF(AND(K319&lt;&gt;"",TODAY()-K319&gt;$N$2),"Hareketsiz",""))))</f>
        <v/>
      </c>
      <c r="K319" s="10">
        <f>IF(A319="","",IF(COUNTIF('Hareketler'!B:B,A319)=0,"",_xlfn.MAXIFS('Hareketler'!A:A,'Hareketler'!B:B,A319)))</f>
        <v/>
      </c>
      <c r="L319" s="11" t="n"/>
      <c r="M319" s="8">
        <f>IF(OR(A319="",L319=""),"",I319*L319)</f>
        <v/>
      </c>
    </row>
    <row r="320">
      <c r="G320" s="8">
        <f>IF(A320="","",SUMIFS('Hareketler'!E:E,'Hareketler'!B:B,A320,'Hareketler'!D:D,"Giriş"))</f>
        <v/>
      </c>
      <c r="H320" s="8">
        <f>IF(A320="","",SUMIFS('Hareketler'!E:E,'Hareketler'!B:B,A320,'Hareketler'!D:D,"Çıkış"))</f>
        <v/>
      </c>
      <c r="I320" s="8">
        <f>IF(A320="","",F320+G320-H320+SUMIFS('Hareketler'!E:E,'Hareketler'!B:B,A320,'Hareketler'!D:D,"Sayım farkı"))</f>
        <v/>
      </c>
      <c r="J320" s="9">
        <f>IF(A320="","",IF(I320&lt;=0,"Tükendi",IF(I320&lt;=E320,"Sipariş ver",IF(AND(K320&lt;&gt;"",TODAY()-K320&gt;$N$2),"Hareketsiz",""))))</f>
        <v/>
      </c>
      <c r="K320" s="10">
        <f>IF(A320="","",IF(COUNTIF('Hareketler'!B:B,A320)=0,"",_xlfn.MAXIFS('Hareketler'!A:A,'Hareketler'!B:B,A320)))</f>
        <v/>
      </c>
      <c r="L320" s="11" t="n"/>
      <c r="M320" s="8">
        <f>IF(OR(A320="",L320=""),"",I320*L320)</f>
        <v/>
      </c>
    </row>
    <row r="321">
      <c r="G321" s="8">
        <f>IF(A321="","",SUMIFS('Hareketler'!E:E,'Hareketler'!B:B,A321,'Hareketler'!D:D,"Giriş"))</f>
        <v/>
      </c>
      <c r="H321" s="8">
        <f>IF(A321="","",SUMIFS('Hareketler'!E:E,'Hareketler'!B:B,A321,'Hareketler'!D:D,"Çıkış"))</f>
        <v/>
      </c>
      <c r="I321" s="8">
        <f>IF(A321="","",F321+G321-H321+SUMIFS('Hareketler'!E:E,'Hareketler'!B:B,A321,'Hareketler'!D:D,"Sayım farkı"))</f>
        <v/>
      </c>
      <c r="J321" s="9">
        <f>IF(A321="","",IF(I321&lt;=0,"Tükendi",IF(I321&lt;=E321,"Sipariş ver",IF(AND(K321&lt;&gt;"",TODAY()-K321&gt;$N$2),"Hareketsiz",""))))</f>
        <v/>
      </c>
      <c r="K321" s="10">
        <f>IF(A321="","",IF(COUNTIF('Hareketler'!B:B,A321)=0,"",_xlfn.MAXIFS('Hareketler'!A:A,'Hareketler'!B:B,A321)))</f>
        <v/>
      </c>
      <c r="L321" s="11" t="n"/>
      <c r="M321" s="8">
        <f>IF(OR(A321="",L321=""),"",I321*L321)</f>
        <v/>
      </c>
    </row>
    <row r="322">
      <c r="G322" s="8">
        <f>IF(A322="","",SUMIFS('Hareketler'!E:E,'Hareketler'!B:B,A322,'Hareketler'!D:D,"Giriş"))</f>
        <v/>
      </c>
      <c r="H322" s="8">
        <f>IF(A322="","",SUMIFS('Hareketler'!E:E,'Hareketler'!B:B,A322,'Hareketler'!D:D,"Çıkış"))</f>
        <v/>
      </c>
      <c r="I322" s="8">
        <f>IF(A322="","",F322+G322-H322+SUMIFS('Hareketler'!E:E,'Hareketler'!B:B,A322,'Hareketler'!D:D,"Sayım farkı"))</f>
        <v/>
      </c>
      <c r="J322" s="9">
        <f>IF(A322="","",IF(I322&lt;=0,"Tükendi",IF(I322&lt;=E322,"Sipariş ver",IF(AND(K322&lt;&gt;"",TODAY()-K322&gt;$N$2),"Hareketsiz",""))))</f>
        <v/>
      </c>
      <c r="K322" s="10">
        <f>IF(A322="","",IF(COUNTIF('Hareketler'!B:B,A322)=0,"",_xlfn.MAXIFS('Hareketler'!A:A,'Hareketler'!B:B,A322)))</f>
        <v/>
      </c>
      <c r="L322" s="11" t="n"/>
      <c r="M322" s="8">
        <f>IF(OR(A322="",L322=""),"",I322*L322)</f>
        <v/>
      </c>
    </row>
    <row r="323">
      <c r="G323" s="8">
        <f>IF(A323="","",SUMIFS('Hareketler'!E:E,'Hareketler'!B:B,A323,'Hareketler'!D:D,"Giriş"))</f>
        <v/>
      </c>
      <c r="H323" s="8">
        <f>IF(A323="","",SUMIFS('Hareketler'!E:E,'Hareketler'!B:B,A323,'Hareketler'!D:D,"Çıkış"))</f>
        <v/>
      </c>
      <c r="I323" s="8">
        <f>IF(A323="","",F323+G323-H323+SUMIFS('Hareketler'!E:E,'Hareketler'!B:B,A323,'Hareketler'!D:D,"Sayım farkı"))</f>
        <v/>
      </c>
      <c r="J323" s="9">
        <f>IF(A323="","",IF(I323&lt;=0,"Tükendi",IF(I323&lt;=E323,"Sipariş ver",IF(AND(K323&lt;&gt;"",TODAY()-K323&gt;$N$2),"Hareketsiz",""))))</f>
        <v/>
      </c>
      <c r="K323" s="10">
        <f>IF(A323="","",IF(COUNTIF('Hareketler'!B:B,A323)=0,"",_xlfn.MAXIFS('Hareketler'!A:A,'Hareketler'!B:B,A323)))</f>
        <v/>
      </c>
      <c r="L323" s="11" t="n"/>
      <c r="M323" s="8">
        <f>IF(OR(A323="",L323=""),"",I323*L323)</f>
        <v/>
      </c>
    </row>
    <row r="324">
      <c r="G324" s="8">
        <f>IF(A324="","",SUMIFS('Hareketler'!E:E,'Hareketler'!B:B,A324,'Hareketler'!D:D,"Giriş"))</f>
        <v/>
      </c>
      <c r="H324" s="8">
        <f>IF(A324="","",SUMIFS('Hareketler'!E:E,'Hareketler'!B:B,A324,'Hareketler'!D:D,"Çıkış"))</f>
        <v/>
      </c>
      <c r="I324" s="8">
        <f>IF(A324="","",F324+G324-H324+SUMIFS('Hareketler'!E:E,'Hareketler'!B:B,A324,'Hareketler'!D:D,"Sayım farkı"))</f>
        <v/>
      </c>
      <c r="J324" s="9">
        <f>IF(A324="","",IF(I324&lt;=0,"Tükendi",IF(I324&lt;=E324,"Sipariş ver",IF(AND(K324&lt;&gt;"",TODAY()-K324&gt;$N$2),"Hareketsiz",""))))</f>
        <v/>
      </c>
      <c r="K324" s="10">
        <f>IF(A324="","",IF(COUNTIF('Hareketler'!B:B,A324)=0,"",_xlfn.MAXIFS('Hareketler'!A:A,'Hareketler'!B:B,A324)))</f>
        <v/>
      </c>
      <c r="L324" s="11" t="n"/>
      <c r="M324" s="8">
        <f>IF(OR(A324="",L324=""),"",I324*L324)</f>
        <v/>
      </c>
    </row>
    <row r="325">
      <c r="G325" s="8">
        <f>IF(A325="","",SUMIFS('Hareketler'!E:E,'Hareketler'!B:B,A325,'Hareketler'!D:D,"Giriş"))</f>
        <v/>
      </c>
      <c r="H325" s="8">
        <f>IF(A325="","",SUMIFS('Hareketler'!E:E,'Hareketler'!B:B,A325,'Hareketler'!D:D,"Çıkış"))</f>
        <v/>
      </c>
      <c r="I325" s="8">
        <f>IF(A325="","",F325+G325-H325+SUMIFS('Hareketler'!E:E,'Hareketler'!B:B,A325,'Hareketler'!D:D,"Sayım farkı"))</f>
        <v/>
      </c>
      <c r="J325" s="9">
        <f>IF(A325="","",IF(I325&lt;=0,"Tükendi",IF(I325&lt;=E325,"Sipariş ver",IF(AND(K325&lt;&gt;"",TODAY()-K325&gt;$N$2),"Hareketsiz",""))))</f>
        <v/>
      </c>
      <c r="K325" s="10">
        <f>IF(A325="","",IF(COUNTIF('Hareketler'!B:B,A325)=0,"",_xlfn.MAXIFS('Hareketler'!A:A,'Hareketler'!B:B,A325)))</f>
        <v/>
      </c>
      <c r="L325" s="11" t="n"/>
      <c r="M325" s="8">
        <f>IF(OR(A325="",L325=""),"",I325*L325)</f>
        <v/>
      </c>
    </row>
    <row r="326">
      <c r="G326" s="8">
        <f>IF(A326="","",SUMIFS('Hareketler'!E:E,'Hareketler'!B:B,A326,'Hareketler'!D:D,"Giriş"))</f>
        <v/>
      </c>
      <c r="H326" s="8">
        <f>IF(A326="","",SUMIFS('Hareketler'!E:E,'Hareketler'!B:B,A326,'Hareketler'!D:D,"Çıkış"))</f>
        <v/>
      </c>
      <c r="I326" s="8">
        <f>IF(A326="","",F326+G326-H326+SUMIFS('Hareketler'!E:E,'Hareketler'!B:B,A326,'Hareketler'!D:D,"Sayım farkı"))</f>
        <v/>
      </c>
      <c r="J326" s="9">
        <f>IF(A326="","",IF(I326&lt;=0,"Tükendi",IF(I326&lt;=E326,"Sipariş ver",IF(AND(K326&lt;&gt;"",TODAY()-K326&gt;$N$2),"Hareketsiz",""))))</f>
        <v/>
      </c>
      <c r="K326" s="10">
        <f>IF(A326="","",IF(COUNTIF('Hareketler'!B:B,A326)=0,"",_xlfn.MAXIFS('Hareketler'!A:A,'Hareketler'!B:B,A326)))</f>
        <v/>
      </c>
      <c r="L326" s="11" t="n"/>
      <c r="M326" s="8">
        <f>IF(OR(A326="",L326=""),"",I326*L326)</f>
        <v/>
      </c>
    </row>
    <row r="327">
      <c r="G327" s="8">
        <f>IF(A327="","",SUMIFS('Hareketler'!E:E,'Hareketler'!B:B,A327,'Hareketler'!D:D,"Giriş"))</f>
        <v/>
      </c>
      <c r="H327" s="8">
        <f>IF(A327="","",SUMIFS('Hareketler'!E:E,'Hareketler'!B:B,A327,'Hareketler'!D:D,"Çıkış"))</f>
        <v/>
      </c>
      <c r="I327" s="8">
        <f>IF(A327="","",F327+G327-H327+SUMIFS('Hareketler'!E:E,'Hareketler'!B:B,A327,'Hareketler'!D:D,"Sayım farkı"))</f>
        <v/>
      </c>
      <c r="J327" s="9">
        <f>IF(A327="","",IF(I327&lt;=0,"Tükendi",IF(I327&lt;=E327,"Sipariş ver",IF(AND(K327&lt;&gt;"",TODAY()-K327&gt;$N$2),"Hareketsiz",""))))</f>
        <v/>
      </c>
      <c r="K327" s="10">
        <f>IF(A327="","",IF(COUNTIF('Hareketler'!B:B,A327)=0,"",_xlfn.MAXIFS('Hareketler'!A:A,'Hareketler'!B:B,A327)))</f>
        <v/>
      </c>
      <c r="L327" s="11" t="n"/>
      <c r="M327" s="8">
        <f>IF(OR(A327="",L327=""),"",I327*L327)</f>
        <v/>
      </c>
    </row>
    <row r="328">
      <c r="G328" s="8">
        <f>IF(A328="","",SUMIFS('Hareketler'!E:E,'Hareketler'!B:B,A328,'Hareketler'!D:D,"Giriş"))</f>
        <v/>
      </c>
      <c r="H328" s="8">
        <f>IF(A328="","",SUMIFS('Hareketler'!E:E,'Hareketler'!B:B,A328,'Hareketler'!D:D,"Çıkış"))</f>
        <v/>
      </c>
      <c r="I328" s="8">
        <f>IF(A328="","",F328+G328-H328+SUMIFS('Hareketler'!E:E,'Hareketler'!B:B,A328,'Hareketler'!D:D,"Sayım farkı"))</f>
        <v/>
      </c>
      <c r="J328" s="9">
        <f>IF(A328="","",IF(I328&lt;=0,"Tükendi",IF(I328&lt;=E328,"Sipariş ver",IF(AND(K328&lt;&gt;"",TODAY()-K328&gt;$N$2),"Hareketsiz",""))))</f>
        <v/>
      </c>
      <c r="K328" s="10">
        <f>IF(A328="","",IF(COUNTIF('Hareketler'!B:B,A328)=0,"",_xlfn.MAXIFS('Hareketler'!A:A,'Hareketler'!B:B,A328)))</f>
        <v/>
      </c>
      <c r="L328" s="11" t="n"/>
      <c r="M328" s="8">
        <f>IF(OR(A328="",L328=""),"",I328*L328)</f>
        <v/>
      </c>
    </row>
    <row r="329">
      <c r="G329" s="8">
        <f>IF(A329="","",SUMIFS('Hareketler'!E:E,'Hareketler'!B:B,A329,'Hareketler'!D:D,"Giriş"))</f>
        <v/>
      </c>
      <c r="H329" s="8">
        <f>IF(A329="","",SUMIFS('Hareketler'!E:E,'Hareketler'!B:B,A329,'Hareketler'!D:D,"Çıkış"))</f>
        <v/>
      </c>
      <c r="I329" s="8">
        <f>IF(A329="","",F329+G329-H329+SUMIFS('Hareketler'!E:E,'Hareketler'!B:B,A329,'Hareketler'!D:D,"Sayım farkı"))</f>
        <v/>
      </c>
      <c r="J329" s="9">
        <f>IF(A329="","",IF(I329&lt;=0,"Tükendi",IF(I329&lt;=E329,"Sipariş ver",IF(AND(K329&lt;&gt;"",TODAY()-K329&gt;$N$2),"Hareketsiz",""))))</f>
        <v/>
      </c>
      <c r="K329" s="10">
        <f>IF(A329="","",IF(COUNTIF('Hareketler'!B:B,A329)=0,"",_xlfn.MAXIFS('Hareketler'!A:A,'Hareketler'!B:B,A329)))</f>
        <v/>
      </c>
      <c r="L329" s="11" t="n"/>
      <c r="M329" s="8">
        <f>IF(OR(A329="",L329=""),"",I329*L329)</f>
        <v/>
      </c>
    </row>
    <row r="330">
      <c r="G330" s="8">
        <f>IF(A330="","",SUMIFS('Hareketler'!E:E,'Hareketler'!B:B,A330,'Hareketler'!D:D,"Giriş"))</f>
        <v/>
      </c>
      <c r="H330" s="8">
        <f>IF(A330="","",SUMIFS('Hareketler'!E:E,'Hareketler'!B:B,A330,'Hareketler'!D:D,"Çıkış"))</f>
        <v/>
      </c>
      <c r="I330" s="8">
        <f>IF(A330="","",F330+G330-H330+SUMIFS('Hareketler'!E:E,'Hareketler'!B:B,A330,'Hareketler'!D:D,"Sayım farkı"))</f>
        <v/>
      </c>
      <c r="J330" s="9">
        <f>IF(A330="","",IF(I330&lt;=0,"Tükendi",IF(I330&lt;=E330,"Sipariş ver",IF(AND(K330&lt;&gt;"",TODAY()-K330&gt;$N$2),"Hareketsiz",""))))</f>
        <v/>
      </c>
      <c r="K330" s="10">
        <f>IF(A330="","",IF(COUNTIF('Hareketler'!B:B,A330)=0,"",_xlfn.MAXIFS('Hareketler'!A:A,'Hareketler'!B:B,A330)))</f>
        <v/>
      </c>
      <c r="L330" s="11" t="n"/>
      <c r="M330" s="8">
        <f>IF(OR(A330="",L330=""),"",I330*L330)</f>
        <v/>
      </c>
    </row>
    <row r="331">
      <c r="G331" s="8">
        <f>IF(A331="","",SUMIFS('Hareketler'!E:E,'Hareketler'!B:B,A331,'Hareketler'!D:D,"Giriş"))</f>
        <v/>
      </c>
      <c r="H331" s="8">
        <f>IF(A331="","",SUMIFS('Hareketler'!E:E,'Hareketler'!B:B,A331,'Hareketler'!D:D,"Çıkış"))</f>
        <v/>
      </c>
      <c r="I331" s="8">
        <f>IF(A331="","",F331+G331-H331+SUMIFS('Hareketler'!E:E,'Hareketler'!B:B,A331,'Hareketler'!D:D,"Sayım farkı"))</f>
        <v/>
      </c>
      <c r="J331" s="9">
        <f>IF(A331="","",IF(I331&lt;=0,"Tükendi",IF(I331&lt;=E331,"Sipariş ver",IF(AND(K331&lt;&gt;"",TODAY()-K331&gt;$N$2),"Hareketsiz",""))))</f>
        <v/>
      </c>
      <c r="K331" s="10">
        <f>IF(A331="","",IF(COUNTIF('Hareketler'!B:B,A331)=0,"",_xlfn.MAXIFS('Hareketler'!A:A,'Hareketler'!B:B,A331)))</f>
        <v/>
      </c>
      <c r="L331" s="11" t="n"/>
      <c r="M331" s="8">
        <f>IF(OR(A331="",L331=""),"",I331*L331)</f>
        <v/>
      </c>
    </row>
    <row r="332">
      <c r="G332" s="8">
        <f>IF(A332="","",SUMIFS('Hareketler'!E:E,'Hareketler'!B:B,A332,'Hareketler'!D:D,"Giriş"))</f>
        <v/>
      </c>
      <c r="H332" s="8">
        <f>IF(A332="","",SUMIFS('Hareketler'!E:E,'Hareketler'!B:B,A332,'Hareketler'!D:D,"Çıkış"))</f>
        <v/>
      </c>
      <c r="I332" s="8">
        <f>IF(A332="","",F332+G332-H332+SUMIFS('Hareketler'!E:E,'Hareketler'!B:B,A332,'Hareketler'!D:D,"Sayım farkı"))</f>
        <v/>
      </c>
      <c r="J332" s="9">
        <f>IF(A332="","",IF(I332&lt;=0,"Tükendi",IF(I332&lt;=E332,"Sipariş ver",IF(AND(K332&lt;&gt;"",TODAY()-K332&gt;$N$2),"Hareketsiz",""))))</f>
        <v/>
      </c>
      <c r="K332" s="10">
        <f>IF(A332="","",IF(COUNTIF('Hareketler'!B:B,A332)=0,"",_xlfn.MAXIFS('Hareketler'!A:A,'Hareketler'!B:B,A332)))</f>
        <v/>
      </c>
      <c r="L332" s="11" t="n"/>
      <c r="M332" s="8">
        <f>IF(OR(A332="",L332=""),"",I332*L332)</f>
        <v/>
      </c>
    </row>
    <row r="333">
      <c r="G333" s="8">
        <f>IF(A333="","",SUMIFS('Hareketler'!E:E,'Hareketler'!B:B,A333,'Hareketler'!D:D,"Giriş"))</f>
        <v/>
      </c>
      <c r="H333" s="8">
        <f>IF(A333="","",SUMIFS('Hareketler'!E:E,'Hareketler'!B:B,A333,'Hareketler'!D:D,"Çıkış"))</f>
        <v/>
      </c>
      <c r="I333" s="8">
        <f>IF(A333="","",F333+G333-H333+SUMIFS('Hareketler'!E:E,'Hareketler'!B:B,A333,'Hareketler'!D:D,"Sayım farkı"))</f>
        <v/>
      </c>
      <c r="J333" s="9">
        <f>IF(A333="","",IF(I333&lt;=0,"Tükendi",IF(I333&lt;=E333,"Sipariş ver",IF(AND(K333&lt;&gt;"",TODAY()-K333&gt;$N$2),"Hareketsiz",""))))</f>
        <v/>
      </c>
      <c r="K333" s="10">
        <f>IF(A333="","",IF(COUNTIF('Hareketler'!B:B,A333)=0,"",_xlfn.MAXIFS('Hareketler'!A:A,'Hareketler'!B:B,A333)))</f>
        <v/>
      </c>
      <c r="L333" s="11" t="n"/>
      <c r="M333" s="8">
        <f>IF(OR(A333="",L333=""),"",I333*L333)</f>
        <v/>
      </c>
    </row>
    <row r="334">
      <c r="G334" s="8">
        <f>IF(A334="","",SUMIFS('Hareketler'!E:E,'Hareketler'!B:B,A334,'Hareketler'!D:D,"Giriş"))</f>
        <v/>
      </c>
      <c r="H334" s="8">
        <f>IF(A334="","",SUMIFS('Hareketler'!E:E,'Hareketler'!B:B,A334,'Hareketler'!D:D,"Çıkış"))</f>
        <v/>
      </c>
      <c r="I334" s="8">
        <f>IF(A334="","",F334+G334-H334+SUMIFS('Hareketler'!E:E,'Hareketler'!B:B,A334,'Hareketler'!D:D,"Sayım farkı"))</f>
        <v/>
      </c>
      <c r="J334" s="9">
        <f>IF(A334="","",IF(I334&lt;=0,"Tükendi",IF(I334&lt;=E334,"Sipariş ver",IF(AND(K334&lt;&gt;"",TODAY()-K334&gt;$N$2),"Hareketsiz",""))))</f>
        <v/>
      </c>
      <c r="K334" s="10">
        <f>IF(A334="","",IF(COUNTIF('Hareketler'!B:B,A334)=0,"",_xlfn.MAXIFS('Hareketler'!A:A,'Hareketler'!B:B,A334)))</f>
        <v/>
      </c>
      <c r="L334" s="11" t="n"/>
      <c r="M334" s="8">
        <f>IF(OR(A334="",L334=""),"",I334*L334)</f>
        <v/>
      </c>
    </row>
    <row r="335">
      <c r="G335" s="8">
        <f>IF(A335="","",SUMIFS('Hareketler'!E:E,'Hareketler'!B:B,A335,'Hareketler'!D:D,"Giriş"))</f>
        <v/>
      </c>
      <c r="H335" s="8">
        <f>IF(A335="","",SUMIFS('Hareketler'!E:E,'Hareketler'!B:B,A335,'Hareketler'!D:D,"Çıkış"))</f>
        <v/>
      </c>
      <c r="I335" s="8">
        <f>IF(A335="","",F335+G335-H335+SUMIFS('Hareketler'!E:E,'Hareketler'!B:B,A335,'Hareketler'!D:D,"Sayım farkı"))</f>
        <v/>
      </c>
      <c r="J335" s="9">
        <f>IF(A335="","",IF(I335&lt;=0,"Tükendi",IF(I335&lt;=E335,"Sipariş ver",IF(AND(K335&lt;&gt;"",TODAY()-K335&gt;$N$2),"Hareketsiz",""))))</f>
        <v/>
      </c>
      <c r="K335" s="10">
        <f>IF(A335="","",IF(COUNTIF('Hareketler'!B:B,A335)=0,"",_xlfn.MAXIFS('Hareketler'!A:A,'Hareketler'!B:B,A335)))</f>
        <v/>
      </c>
      <c r="L335" s="11" t="n"/>
      <c r="M335" s="8">
        <f>IF(OR(A335="",L335=""),"",I335*L335)</f>
        <v/>
      </c>
    </row>
    <row r="336">
      <c r="G336" s="8">
        <f>IF(A336="","",SUMIFS('Hareketler'!E:E,'Hareketler'!B:B,A336,'Hareketler'!D:D,"Giriş"))</f>
        <v/>
      </c>
      <c r="H336" s="8">
        <f>IF(A336="","",SUMIFS('Hareketler'!E:E,'Hareketler'!B:B,A336,'Hareketler'!D:D,"Çıkış"))</f>
        <v/>
      </c>
      <c r="I336" s="8">
        <f>IF(A336="","",F336+G336-H336+SUMIFS('Hareketler'!E:E,'Hareketler'!B:B,A336,'Hareketler'!D:D,"Sayım farkı"))</f>
        <v/>
      </c>
      <c r="J336" s="9">
        <f>IF(A336="","",IF(I336&lt;=0,"Tükendi",IF(I336&lt;=E336,"Sipariş ver",IF(AND(K336&lt;&gt;"",TODAY()-K336&gt;$N$2),"Hareketsiz",""))))</f>
        <v/>
      </c>
      <c r="K336" s="10">
        <f>IF(A336="","",IF(COUNTIF('Hareketler'!B:B,A336)=0,"",_xlfn.MAXIFS('Hareketler'!A:A,'Hareketler'!B:B,A336)))</f>
        <v/>
      </c>
      <c r="L336" s="11" t="n"/>
      <c r="M336" s="8">
        <f>IF(OR(A336="",L336=""),"",I336*L336)</f>
        <v/>
      </c>
    </row>
    <row r="337">
      <c r="G337" s="8">
        <f>IF(A337="","",SUMIFS('Hareketler'!E:E,'Hareketler'!B:B,A337,'Hareketler'!D:D,"Giriş"))</f>
        <v/>
      </c>
      <c r="H337" s="8">
        <f>IF(A337="","",SUMIFS('Hareketler'!E:E,'Hareketler'!B:B,A337,'Hareketler'!D:D,"Çıkış"))</f>
        <v/>
      </c>
      <c r="I337" s="8">
        <f>IF(A337="","",F337+G337-H337+SUMIFS('Hareketler'!E:E,'Hareketler'!B:B,A337,'Hareketler'!D:D,"Sayım farkı"))</f>
        <v/>
      </c>
      <c r="J337" s="9">
        <f>IF(A337="","",IF(I337&lt;=0,"Tükendi",IF(I337&lt;=E337,"Sipariş ver",IF(AND(K337&lt;&gt;"",TODAY()-K337&gt;$N$2),"Hareketsiz",""))))</f>
        <v/>
      </c>
      <c r="K337" s="10">
        <f>IF(A337="","",IF(COUNTIF('Hareketler'!B:B,A337)=0,"",_xlfn.MAXIFS('Hareketler'!A:A,'Hareketler'!B:B,A337)))</f>
        <v/>
      </c>
      <c r="L337" s="11" t="n"/>
      <c r="M337" s="8">
        <f>IF(OR(A337="",L337=""),"",I337*L337)</f>
        <v/>
      </c>
    </row>
    <row r="338">
      <c r="G338" s="8">
        <f>IF(A338="","",SUMIFS('Hareketler'!E:E,'Hareketler'!B:B,A338,'Hareketler'!D:D,"Giriş"))</f>
        <v/>
      </c>
      <c r="H338" s="8">
        <f>IF(A338="","",SUMIFS('Hareketler'!E:E,'Hareketler'!B:B,A338,'Hareketler'!D:D,"Çıkış"))</f>
        <v/>
      </c>
      <c r="I338" s="8">
        <f>IF(A338="","",F338+G338-H338+SUMIFS('Hareketler'!E:E,'Hareketler'!B:B,A338,'Hareketler'!D:D,"Sayım farkı"))</f>
        <v/>
      </c>
      <c r="J338" s="9">
        <f>IF(A338="","",IF(I338&lt;=0,"Tükendi",IF(I338&lt;=E338,"Sipariş ver",IF(AND(K338&lt;&gt;"",TODAY()-K338&gt;$N$2),"Hareketsiz",""))))</f>
        <v/>
      </c>
      <c r="K338" s="10">
        <f>IF(A338="","",IF(COUNTIF('Hareketler'!B:B,A338)=0,"",_xlfn.MAXIFS('Hareketler'!A:A,'Hareketler'!B:B,A338)))</f>
        <v/>
      </c>
      <c r="L338" s="11" t="n"/>
      <c r="M338" s="8">
        <f>IF(OR(A338="",L338=""),"",I338*L338)</f>
        <v/>
      </c>
    </row>
    <row r="339">
      <c r="G339" s="8">
        <f>IF(A339="","",SUMIFS('Hareketler'!E:E,'Hareketler'!B:B,A339,'Hareketler'!D:D,"Giriş"))</f>
        <v/>
      </c>
      <c r="H339" s="8">
        <f>IF(A339="","",SUMIFS('Hareketler'!E:E,'Hareketler'!B:B,A339,'Hareketler'!D:D,"Çıkış"))</f>
        <v/>
      </c>
      <c r="I339" s="8">
        <f>IF(A339="","",F339+G339-H339+SUMIFS('Hareketler'!E:E,'Hareketler'!B:B,A339,'Hareketler'!D:D,"Sayım farkı"))</f>
        <v/>
      </c>
      <c r="J339" s="9">
        <f>IF(A339="","",IF(I339&lt;=0,"Tükendi",IF(I339&lt;=E339,"Sipariş ver",IF(AND(K339&lt;&gt;"",TODAY()-K339&gt;$N$2),"Hareketsiz",""))))</f>
        <v/>
      </c>
      <c r="K339" s="10">
        <f>IF(A339="","",IF(COUNTIF('Hareketler'!B:B,A339)=0,"",_xlfn.MAXIFS('Hareketler'!A:A,'Hareketler'!B:B,A339)))</f>
        <v/>
      </c>
      <c r="L339" s="11" t="n"/>
      <c r="M339" s="8">
        <f>IF(OR(A339="",L339=""),"",I339*L339)</f>
        <v/>
      </c>
    </row>
    <row r="340">
      <c r="G340" s="8">
        <f>IF(A340="","",SUMIFS('Hareketler'!E:E,'Hareketler'!B:B,A340,'Hareketler'!D:D,"Giriş"))</f>
        <v/>
      </c>
      <c r="H340" s="8">
        <f>IF(A340="","",SUMIFS('Hareketler'!E:E,'Hareketler'!B:B,A340,'Hareketler'!D:D,"Çıkış"))</f>
        <v/>
      </c>
      <c r="I340" s="8">
        <f>IF(A340="","",F340+G340-H340+SUMIFS('Hareketler'!E:E,'Hareketler'!B:B,A340,'Hareketler'!D:D,"Sayım farkı"))</f>
        <v/>
      </c>
      <c r="J340" s="9">
        <f>IF(A340="","",IF(I340&lt;=0,"Tükendi",IF(I340&lt;=E340,"Sipariş ver",IF(AND(K340&lt;&gt;"",TODAY()-K340&gt;$N$2),"Hareketsiz",""))))</f>
        <v/>
      </c>
      <c r="K340" s="10">
        <f>IF(A340="","",IF(COUNTIF('Hareketler'!B:B,A340)=0,"",_xlfn.MAXIFS('Hareketler'!A:A,'Hareketler'!B:B,A340)))</f>
        <v/>
      </c>
      <c r="L340" s="11" t="n"/>
      <c r="M340" s="8">
        <f>IF(OR(A340="",L340=""),"",I340*L340)</f>
        <v/>
      </c>
    </row>
    <row r="341">
      <c r="G341" s="8">
        <f>IF(A341="","",SUMIFS('Hareketler'!E:E,'Hareketler'!B:B,A341,'Hareketler'!D:D,"Giriş"))</f>
        <v/>
      </c>
      <c r="H341" s="8">
        <f>IF(A341="","",SUMIFS('Hareketler'!E:E,'Hareketler'!B:B,A341,'Hareketler'!D:D,"Çıkış"))</f>
        <v/>
      </c>
      <c r="I341" s="8">
        <f>IF(A341="","",F341+G341-H341+SUMIFS('Hareketler'!E:E,'Hareketler'!B:B,A341,'Hareketler'!D:D,"Sayım farkı"))</f>
        <v/>
      </c>
      <c r="J341" s="9">
        <f>IF(A341="","",IF(I341&lt;=0,"Tükendi",IF(I341&lt;=E341,"Sipariş ver",IF(AND(K341&lt;&gt;"",TODAY()-K341&gt;$N$2),"Hareketsiz",""))))</f>
        <v/>
      </c>
      <c r="K341" s="10">
        <f>IF(A341="","",IF(COUNTIF('Hareketler'!B:B,A341)=0,"",_xlfn.MAXIFS('Hareketler'!A:A,'Hareketler'!B:B,A341)))</f>
        <v/>
      </c>
      <c r="L341" s="11" t="n"/>
      <c r="M341" s="8">
        <f>IF(OR(A341="",L341=""),"",I341*L341)</f>
        <v/>
      </c>
    </row>
    <row r="342">
      <c r="G342" s="8">
        <f>IF(A342="","",SUMIFS('Hareketler'!E:E,'Hareketler'!B:B,A342,'Hareketler'!D:D,"Giriş"))</f>
        <v/>
      </c>
      <c r="H342" s="8">
        <f>IF(A342="","",SUMIFS('Hareketler'!E:E,'Hareketler'!B:B,A342,'Hareketler'!D:D,"Çıkış"))</f>
        <v/>
      </c>
      <c r="I342" s="8">
        <f>IF(A342="","",F342+G342-H342+SUMIFS('Hareketler'!E:E,'Hareketler'!B:B,A342,'Hareketler'!D:D,"Sayım farkı"))</f>
        <v/>
      </c>
      <c r="J342" s="9">
        <f>IF(A342="","",IF(I342&lt;=0,"Tükendi",IF(I342&lt;=E342,"Sipariş ver",IF(AND(K342&lt;&gt;"",TODAY()-K342&gt;$N$2),"Hareketsiz",""))))</f>
        <v/>
      </c>
      <c r="K342" s="10">
        <f>IF(A342="","",IF(COUNTIF('Hareketler'!B:B,A342)=0,"",_xlfn.MAXIFS('Hareketler'!A:A,'Hareketler'!B:B,A342)))</f>
        <v/>
      </c>
      <c r="L342" s="11" t="n"/>
      <c r="M342" s="8">
        <f>IF(OR(A342="",L342=""),"",I342*L342)</f>
        <v/>
      </c>
    </row>
    <row r="343">
      <c r="G343" s="8">
        <f>IF(A343="","",SUMIFS('Hareketler'!E:E,'Hareketler'!B:B,A343,'Hareketler'!D:D,"Giriş"))</f>
        <v/>
      </c>
      <c r="H343" s="8">
        <f>IF(A343="","",SUMIFS('Hareketler'!E:E,'Hareketler'!B:B,A343,'Hareketler'!D:D,"Çıkış"))</f>
        <v/>
      </c>
      <c r="I343" s="8">
        <f>IF(A343="","",F343+G343-H343+SUMIFS('Hareketler'!E:E,'Hareketler'!B:B,A343,'Hareketler'!D:D,"Sayım farkı"))</f>
        <v/>
      </c>
      <c r="J343" s="9">
        <f>IF(A343="","",IF(I343&lt;=0,"Tükendi",IF(I343&lt;=E343,"Sipariş ver",IF(AND(K343&lt;&gt;"",TODAY()-K343&gt;$N$2),"Hareketsiz",""))))</f>
        <v/>
      </c>
      <c r="K343" s="10">
        <f>IF(A343="","",IF(COUNTIF('Hareketler'!B:B,A343)=0,"",_xlfn.MAXIFS('Hareketler'!A:A,'Hareketler'!B:B,A343)))</f>
        <v/>
      </c>
      <c r="L343" s="11" t="n"/>
      <c r="M343" s="8">
        <f>IF(OR(A343="",L343=""),"",I343*L343)</f>
        <v/>
      </c>
    </row>
    <row r="344">
      <c r="G344" s="8">
        <f>IF(A344="","",SUMIFS('Hareketler'!E:E,'Hareketler'!B:B,A344,'Hareketler'!D:D,"Giriş"))</f>
        <v/>
      </c>
      <c r="H344" s="8">
        <f>IF(A344="","",SUMIFS('Hareketler'!E:E,'Hareketler'!B:B,A344,'Hareketler'!D:D,"Çıkış"))</f>
        <v/>
      </c>
      <c r="I344" s="8">
        <f>IF(A344="","",F344+G344-H344+SUMIFS('Hareketler'!E:E,'Hareketler'!B:B,A344,'Hareketler'!D:D,"Sayım farkı"))</f>
        <v/>
      </c>
      <c r="J344" s="9">
        <f>IF(A344="","",IF(I344&lt;=0,"Tükendi",IF(I344&lt;=E344,"Sipariş ver",IF(AND(K344&lt;&gt;"",TODAY()-K344&gt;$N$2),"Hareketsiz",""))))</f>
        <v/>
      </c>
      <c r="K344" s="10">
        <f>IF(A344="","",IF(COUNTIF('Hareketler'!B:B,A344)=0,"",_xlfn.MAXIFS('Hareketler'!A:A,'Hareketler'!B:B,A344)))</f>
        <v/>
      </c>
      <c r="L344" s="11" t="n"/>
      <c r="M344" s="8">
        <f>IF(OR(A344="",L344=""),"",I344*L344)</f>
        <v/>
      </c>
    </row>
    <row r="345">
      <c r="G345" s="8">
        <f>IF(A345="","",SUMIFS('Hareketler'!E:E,'Hareketler'!B:B,A345,'Hareketler'!D:D,"Giriş"))</f>
        <v/>
      </c>
      <c r="H345" s="8">
        <f>IF(A345="","",SUMIFS('Hareketler'!E:E,'Hareketler'!B:B,A345,'Hareketler'!D:D,"Çıkış"))</f>
        <v/>
      </c>
      <c r="I345" s="8">
        <f>IF(A345="","",F345+G345-H345+SUMIFS('Hareketler'!E:E,'Hareketler'!B:B,A345,'Hareketler'!D:D,"Sayım farkı"))</f>
        <v/>
      </c>
      <c r="J345" s="9">
        <f>IF(A345="","",IF(I345&lt;=0,"Tükendi",IF(I345&lt;=E345,"Sipariş ver",IF(AND(K345&lt;&gt;"",TODAY()-K345&gt;$N$2),"Hareketsiz",""))))</f>
        <v/>
      </c>
      <c r="K345" s="10">
        <f>IF(A345="","",IF(COUNTIF('Hareketler'!B:B,A345)=0,"",_xlfn.MAXIFS('Hareketler'!A:A,'Hareketler'!B:B,A345)))</f>
        <v/>
      </c>
      <c r="L345" s="11" t="n"/>
      <c r="M345" s="8">
        <f>IF(OR(A345="",L345=""),"",I345*L345)</f>
        <v/>
      </c>
    </row>
    <row r="346">
      <c r="G346" s="8">
        <f>IF(A346="","",SUMIFS('Hareketler'!E:E,'Hareketler'!B:B,A346,'Hareketler'!D:D,"Giriş"))</f>
        <v/>
      </c>
      <c r="H346" s="8">
        <f>IF(A346="","",SUMIFS('Hareketler'!E:E,'Hareketler'!B:B,A346,'Hareketler'!D:D,"Çıkış"))</f>
        <v/>
      </c>
      <c r="I346" s="8">
        <f>IF(A346="","",F346+G346-H346+SUMIFS('Hareketler'!E:E,'Hareketler'!B:B,A346,'Hareketler'!D:D,"Sayım farkı"))</f>
        <v/>
      </c>
      <c r="J346" s="9">
        <f>IF(A346="","",IF(I346&lt;=0,"Tükendi",IF(I346&lt;=E346,"Sipariş ver",IF(AND(K346&lt;&gt;"",TODAY()-K346&gt;$N$2),"Hareketsiz",""))))</f>
        <v/>
      </c>
      <c r="K346" s="10">
        <f>IF(A346="","",IF(COUNTIF('Hareketler'!B:B,A346)=0,"",_xlfn.MAXIFS('Hareketler'!A:A,'Hareketler'!B:B,A346)))</f>
        <v/>
      </c>
      <c r="L346" s="11" t="n"/>
      <c r="M346" s="8">
        <f>IF(OR(A346="",L346=""),"",I346*L346)</f>
        <v/>
      </c>
    </row>
    <row r="347">
      <c r="G347" s="8">
        <f>IF(A347="","",SUMIFS('Hareketler'!E:E,'Hareketler'!B:B,A347,'Hareketler'!D:D,"Giriş"))</f>
        <v/>
      </c>
      <c r="H347" s="8">
        <f>IF(A347="","",SUMIFS('Hareketler'!E:E,'Hareketler'!B:B,A347,'Hareketler'!D:D,"Çıkış"))</f>
        <v/>
      </c>
      <c r="I347" s="8">
        <f>IF(A347="","",F347+G347-H347+SUMIFS('Hareketler'!E:E,'Hareketler'!B:B,A347,'Hareketler'!D:D,"Sayım farkı"))</f>
        <v/>
      </c>
      <c r="J347" s="9">
        <f>IF(A347="","",IF(I347&lt;=0,"Tükendi",IF(I347&lt;=E347,"Sipariş ver",IF(AND(K347&lt;&gt;"",TODAY()-K347&gt;$N$2),"Hareketsiz",""))))</f>
        <v/>
      </c>
      <c r="K347" s="10">
        <f>IF(A347="","",IF(COUNTIF('Hareketler'!B:B,A347)=0,"",_xlfn.MAXIFS('Hareketler'!A:A,'Hareketler'!B:B,A347)))</f>
        <v/>
      </c>
      <c r="L347" s="11" t="n"/>
      <c r="M347" s="8">
        <f>IF(OR(A347="",L347=""),"",I347*L347)</f>
        <v/>
      </c>
    </row>
    <row r="348">
      <c r="G348" s="8">
        <f>IF(A348="","",SUMIFS('Hareketler'!E:E,'Hareketler'!B:B,A348,'Hareketler'!D:D,"Giriş"))</f>
        <v/>
      </c>
      <c r="H348" s="8">
        <f>IF(A348="","",SUMIFS('Hareketler'!E:E,'Hareketler'!B:B,A348,'Hareketler'!D:D,"Çıkış"))</f>
        <v/>
      </c>
      <c r="I348" s="8">
        <f>IF(A348="","",F348+G348-H348+SUMIFS('Hareketler'!E:E,'Hareketler'!B:B,A348,'Hareketler'!D:D,"Sayım farkı"))</f>
        <v/>
      </c>
      <c r="J348" s="9">
        <f>IF(A348="","",IF(I348&lt;=0,"Tükendi",IF(I348&lt;=E348,"Sipariş ver",IF(AND(K348&lt;&gt;"",TODAY()-K348&gt;$N$2),"Hareketsiz",""))))</f>
        <v/>
      </c>
      <c r="K348" s="10">
        <f>IF(A348="","",IF(COUNTIF('Hareketler'!B:B,A348)=0,"",_xlfn.MAXIFS('Hareketler'!A:A,'Hareketler'!B:B,A348)))</f>
        <v/>
      </c>
      <c r="L348" s="11" t="n"/>
      <c r="M348" s="8">
        <f>IF(OR(A348="",L348=""),"",I348*L348)</f>
        <v/>
      </c>
    </row>
    <row r="349">
      <c r="G349" s="8">
        <f>IF(A349="","",SUMIFS('Hareketler'!E:E,'Hareketler'!B:B,A349,'Hareketler'!D:D,"Giriş"))</f>
        <v/>
      </c>
      <c r="H349" s="8">
        <f>IF(A349="","",SUMIFS('Hareketler'!E:E,'Hareketler'!B:B,A349,'Hareketler'!D:D,"Çıkış"))</f>
        <v/>
      </c>
      <c r="I349" s="8">
        <f>IF(A349="","",F349+G349-H349+SUMIFS('Hareketler'!E:E,'Hareketler'!B:B,A349,'Hareketler'!D:D,"Sayım farkı"))</f>
        <v/>
      </c>
      <c r="J349" s="9">
        <f>IF(A349="","",IF(I349&lt;=0,"Tükendi",IF(I349&lt;=E349,"Sipariş ver",IF(AND(K349&lt;&gt;"",TODAY()-K349&gt;$N$2),"Hareketsiz",""))))</f>
        <v/>
      </c>
      <c r="K349" s="10">
        <f>IF(A349="","",IF(COUNTIF('Hareketler'!B:B,A349)=0,"",_xlfn.MAXIFS('Hareketler'!A:A,'Hareketler'!B:B,A349)))</f>
        <v/>
      </c>
      <c r="L349" s="11" t="n"/>
      <c r="M349" s="8">
        <f>IF(OR(A349="",L349=""),"",I349*L349)</f>
        <v/>
      </c>
    </row>
    <row r="350">
      <c r="G350" s="8">
        <f>IF(A350="","",SUMIFS('Hareketler'!E:E,'Hareketler'!B:B,A350,'Hareketler'!D:D,"Giriş"))</f>
        <v/>
      </c>
      <c r="H350" s="8">
        <f>IF(A350="","",SUMIFS('Hareketler'!E:E,'Hareketler'!B:B,A350,'Hareketler'!D:D,"Çıkış"))</f>
        <v/>
      </c>
      <c r="I350" s="8">
        <f>IF(A350="","",F350+G350-H350+SUMIFS('Hareketler'!E:E,'Hareketler'!B:B,A350,'Hareketler'!D:D,"Sayım farkı"))</f>
        <v/>
      </c>
      <c r="J350" s="9">
        <f>IF(A350="","",IF(I350&lt;=0,"Tükendi",IF(I350&lt;=E350,"Sipariş ver",IF(AND(K350&lt;&gt;"",TODAY()-K350&gt;$N$2),"Hareketsiz",""))))</f>
        <v/>
      </c>
      <c r="K350" s="10">
        <f>IF(A350="","",IF(COUNTIF('Hareketler'!B:B,A350)=0,"",_xlfn.MAXIFS('Hareketler'!A:A,'Hareketler'!B:B,A350)))</f>
        <v/>
      </c>
      <c r="L350" s="11" t="n"/>
      <c r="M350" s="8">
        <f>IF(OR(A350="",L350=""),"",I350*L350)</f>
        <v/>
      </c>
    </row>
    <row r="351">
      <c r="G351" s="8">
        <f>IF(A351="","",SUMIFS('Hareketler'!E:E,'Hareketler'!B:B,A351,'Hareketler'!D:D,"Giriş"))</f>
        <v/>
      </c>
      <c r="H351" s="8">
        <f>IF(A351="","",SUMIFS('Hareketler'!E:E,'Hareketler'!B:B,A351,'Hareketler'!D:D,"Çıkış"))</f>
        <v/>
      </c>
      <c r="I351" s="8">
        <f>IF(A351="","",F351+G351-H351+SUMIFS('Hareketler'!E:E,'Hareketler'!B:B,A351,'Hareketler'!D:D,"Sayım farkı"))</f>
        <v/>
      </c>
      <c r="J351" s="9">
        <f>IF(A351="","",IF(I351&lt;=0,"Tükendi",IF(I351&lt;=E351,"Sipariş ver",IF(AND(K351&lt;&gt;"",TODAY()-K351&gt;$N$2),"Hareketsiz",""))))</f>
        <v/>
      </c>
      <c r="K351" s="10">
        <f>IF(A351="","",IF(COUNTIF('Hareketler'!B:B,A351)=0,"",_xlfn.MAXIFS('Hareketler'!A:A,'Hareketler'!B:B,A351)))</f>
        <v/>
      </c>
      <c r="L351" s="11" t="n"/>
      <c r="M351" s="8">
        <f>IF(OR(A351="",L351=""),"",I351*L351)</f>
        <v/>
      </c>
    </row>
    <row r="352">
      <c r="G352" s="8">
        <f>IF(A352="","",SUMIFS('Hareketler'!E:E,'Hareketler'!B:B,A352,'Hareketler'!D:D,"Giriş"))</f>
        <v/>
      </c>
      <c r="H352" s="8">
        <f>IF(A352="","",SUMIFS('Hareketler'!E:E,'Hareketler'!B:B,A352,'Hareketler'!D:D,"Çıkış"))</f>
        <v/>
      </c>
      <c r="I352" s="8">
        <f>IF(A352="","",F352+G352-H352+SUMIFS('Hareketler'!E:E,'Hareketler'!B:B,A352,'Hareketler'!D:D,"Sayım farkı"))</f>
        <v/>
      </c>
      <c r="J352" s="9">
        <f>IF(A352="","",IF(I352&lt;=0,"Tükendi",IF(I352&lt;=E352,"Sipariş ver",IF(AND(K352&lt;&gt;"",TODAY()-K352&gt;$N$2),"Hareketsiz",""))))</f>
        <v/>
      </c>
      <c r="K352" s="10">
        <f>IF(A352="","",IF(COUNTIF('Hareketler'!B:B,A352)=0,"",_xlfn.MAXIFS('Hareketler'!A:A,'Hareketler'!B:B,A352)))</f>
        <v/>
      </c>
      <c r="L352" s="11" t="n"/>
      <c r="M352" s="8">
        <f>IF(OR(A352="",L352=""),"",I352*L352)</f>
        <v/>
      </c>
    </row>
    <row r="353">
      <c r="G353" s="8">
        <f>IF(A353="","",SUMIFS('Hareketler'!E:E,'Hareketler'!B:B,A353,'Hareketler'!D:D,"Giriş"))</f>
        <v/>
      </c>
      <c r="H353" s="8">
        <f>IF(A353="","",SUMIFS('Hareketler'!E:E,'Hareketler'!B:B,A353,'Hareketler'!D:D,"Çıkış"))</f>
        <v/>
      </c>
      <c r="I353" s="8">
        <f>IF(A353="","",F353+G353-H353+SUMIFS('Hareketler'!E:E,'Hareketler'!B:B,A353,'Hareketler'!D:D,"Sayım farkı"))</f>
        <v/>
      </c>
      <c r="J353" s="9">
        <f>IF(A353="","",IF(I353&lt;=0,"Tükendi",IF(I353&lt;=E353,"Sipariş ver",IF(AND(K353&lt;&gt;"",TODAY()-K353&gt;$N$2),"Hareketsiz",""))))</f>
        <v/>
      </c>
      <c r="K353" s="10">
        <f>IF(A353="","",IF(COUNTIF('Hareketler'!B:B,A353)=0,"",_xlfn.MAXIFS('Hareketler'!A:A,'Hareketler'!B:B,A353)))</f>
        <v/>
      </c>
      <c r="L353" s="11" t="n"/>
      <c r="M353" s="8">
        <f>IF(OR(A353="",L353=""),"",I353*L353)</f>
        <v/>
      </c>
    </row>
    <row r="354">
      <c r="G354" s="8">
        <f>IF(A354="","",SUMIFS('Hareketler'!E:E,'Hareketler'!B:B,A354,'Hareketler'!D:D,"Giriş"))</f>
        <v/>
      </c>
      <c r="H354" s="8">
        <f>IF(A354="","",SUMIFS('Hareketler'!E:E,'Hareketler'!B:B,A354,'Hareketler'!D:D,"Çıkış"))</f>
        <v/>
      </c>
      <c r="I354" s="8">
        <f>IF(A354="","",F354+G354-H354+SUMIFS('Hareketler'!E:E,'Hareketler'!B:B,A354,'Hareketler'!D:D,"Sayım farkı"))</f>
        <v/>
      </c>
      <c r="J354" s="9">
        <f>IF(A354="","",IF(I354&lt;=0,"Tükendi",IF(I354&lt;=E354,"Sipariş ver",IF(AND(K354&lt;&gt;"",TODAY()-K354&gt;$N$2),"Hareketsiz",""))))</f>
        <v/>
      </c>
      <c r="K354" s="10">
        <f>IF(A354="","",IF(COUNTIF('Hareketler'!B:B,A354)=0,"",_xlfn.MAXIFS('Hareketler'!A:A,'Hareketler'!B:B,A354)))</f>
        <v/>
      </c>
      <c r="L354" s="11" t="n"/>
      <c r="M354" s="8">
        <f>IF(OR(A354="",L354=""),"",I354*L354)</f>
        <v/>
      </c>
    </row>
    <row r="355">
      <c r="G355" s="8">
        <f>IF(A355="","",SUMIFS('Hareketler'!E:E,'Hareketler'!B:B,A355,'Hareketler'!D:D,"Giriş"))</f>
        <v/>
      </c>
      <c r="H355" s="8">
        <f>IF(A355="","",SUMIFS('Hareketler'!E:E,'Hareketler'!B:B,A355,'Hareketler'!D:D,"Çıkış"))</f>
        <v/>
      </c>
      <c r="I355" s="8">
        <f>IF(A355="","",F355+G355-H355+SUMIFS('Hareketler'!E:E,'Hareketler'!B:B,A355,'Hareketler'!D:D,"Sayım farkı"))</f>
        <v/>
      </c>
      <c r="J355" s="9">
        <f>IF(A355="","",IF(I355&lt;=0,"Tükendi",IF(I355&lt;=E355,"Sipariş ver",IF(AND(K355&lt;&gt;"",TODAY()-K355&gt;$N$2),"Hareketsiz",""))))</f>
        <v/>
      </c>
      <c r="K355" s="10">
        <f>IF(A355="","",IF(COUNTIF('Hareketler'!B:B,A355)=0,"",_xlfn.MAXIFS('Hareketler'!A:A,'Hareketler'!B:B,A355)))</f>
        <v/>
      </c>
      <c r="L355" s="11" t="n"/>
      <c r="M355" s="8">
        <f>IF(OR(A355="",L355=""),"",I355*L355)</f>
        <v/>
      </c>
    </row>
    <row r="356">
      <c r="G356" s="8">
        <f>IF(A356="","",SUMIFS('Hareketler'!E:E,'Hareketler'!B:B,A356,'Hareketler'!D:D,"Giriş"))</f>
        <v/>
      </c>
      <c r="H356" s="8">
        <f>IF(A356="","",SUMIFS('Hareketler'!E:E,'Hareketler'!B:B,A356,'Hareketler'!D:D,"Çıkış"))</f>
        <v/>
      </c>
      <c r="I356" s="8">
        <f>IF(A356="","",F356+G356-H356+SUMIFS('Hareketler'!E:E,'Hareketler'!B:B,A356,'Hareketler'!D:D,"Sayım farkı"))</f>
        <v/>
      </c>
      <c r="J356" s="9">
        <f>IF(A356="","",IF(I356&lt;=0,"Tükendi",IF(I356&lt;=E356,"Sipariş ver",IF(AND(K356&lt;&gt;"",TODAY()-K356&gt;$N$2),"Hareketsiz",""))))</f>
        <v/>
      </c>
      <c r="K356" s="10">
        <f>IF(A356="","",IF(COUNTIF('Hareketler'!B:B,A356)=0,"",_xlfn.MAXIFS('Hareketler'!A:A,'Hareketler'!B:B,A356)))</f>
        <v/>
      </c>
      <c r="L356" s="11" t="n"/>
      <c r="M356" s="8">
        <f>IF(OR(A356="",L356=""),"",I356*L356)</f>
        <v/>
      </c>
    </row>
    <row r="357">
      <c r="G357" s="8">
        <f>IF(A357="","",SUMIFS('Hareketler'!E:E,'Hareketler'!B:B,A357,'Hareketler'!D:D,"Giriş"))</f>
        <v/>
      </c>
      <c r="H357" s="8">
        <f>IF(A357="","",SUMIFS('Hareketler'!E:E,'Hareketler'!B:B,A357,'Hareketler'!D:D,"Çıkış"))</f>
        <v/>
      </c>
      <c r="I357" s="8">
        <f>IF(A357="","",F357+G357-H357+SUMIFS('Hareketler'!E:E,'Hareketler'!B:B,A357,'Hareketler'!D:D,"Sayım farkı"))</f>
        <v/>
      </c>
      <c r="J357" s="9">
        <f>IF(A357="","",IF(I357&lt;=0,"Tükendi",IF(I357&lt;=E357,"Sipariş ver",IF(AND(K357&lt;&gt;"",TODAY()-K357&gt;$N$2),"Hareketsiz",""))))</f>
        <v/>
      </c>
      <c r="K357" s="10">
        <f>IF(A357="","",IF(COUNTIF('Hareketler'!B:B,A357)=0,"",_xlfn.MAXIFS('Hareketler'!A:A,'Hareketler'!B:B,A357)))</f>
        <v/>
      </c>
      <c r="L357" s="11" t="n"/>
      <c r="M357" s="8">
        <f>IF(OR(A357="",L357=""),"",I357*L357)</f>
        <v/>
      </c>
    </row>
    <row r="358">
      <c r="G358" s="8">
        <f>IF(A358="","",SUMIFS('Hareketler'!E:E,'Hareketler'!B:B,A358,'Hareketler'!D:D,"Giriş"))</f>
        <v/>
      </c>
      <c r="H358" s="8">
        <f>IF(A358="","",SUMIFS('Hareketler'!E:E,'Hareketler'!B:B,A358,'Hareketler'!D:D,"Çıkış"))</f>
        <v/>
      </c>
      <c r="I358" s="8">
        <f>IF(A358="","",F358+G358-H358+SUMIFS('Hareketler'!E:E,'Hareketler'!B:B,A358,'Hareketler'!D:D,"Sayım farkı"))</f>
        <v/>
      </c>
      <c r="J358" s="9">
        <f>IF(A358="","",IF(I358&lt;=0,"Tükendi",IF(I358&lt;=E358,"Sipariş ver",IF(AND(K358&lt;&gt;"",TODAY()-K358&gt;$N$2),"Hareketsiz",""))))</f>
        <v/>
      </c>
      <c r="K358" s="10">
        <f>IF(A358="","",IF(COUNTIF('Hareketler'!B:B,A358)=0,"",_xlfn.MAXIFS('Hareketler'!A:A,'Hareketler'!B:B,A358)))</f>
        <v/>
      </c>
      <c r="L358" s="11" t="n"/>
      <c r="M358" s="8">
        <f>IF(OR(A358="",L358=""),"",I358*L358)</f>
        <v/>
      </c>
    </row>
    <row r="359">
      <c r="G359" s="8">
        <f>IF(A359="","",SUMIFS('Hareketler'!E:E,'Hareketler'!B:B,A359,'Hareketler'!D:D,"Giriş"))</f>
        <v/>
      </c>
      <c r="H359" s="8">
        <f>IF(A359="","",SUMIFS('Hareketler'!E:E,'Hareketler'!B:B,A359,'Hareketler'!D:D,"Çıkış"))</f>
        <v/>
      </c>
      <c r="I359" s="8">
        <f>IF(A359="","",F359+G359-H359+SUMIFS('Hareketler'!E:E,'Hareketler'!B:B,A359,'Hareketler'!D:D,"Sayım farkı"))</f>
        <v/>
      </c>
      <c r="J359" s="9">
        <f>IF(A359="","",IF(I359&lt;=0,"Tükendi",IF(I359&lt;=E359,"Sipariş ver",IF(AND(K359&lt;&gt;"",TODAY()-K359&gt;$N$2),"Hareketsiz",""))))</f>
        <v/>
      </c>
      <c r="K359" s="10">
        <f>IF(A359="","",IF(COUNTIF('Hareketler'!B:B,A359)=0,"",_xlfn.MAXIFS('Hareketler'!A:A,'Hareketler'!B:B,A359)))</f>
        <v/>
      </c>
      <c r="L359" s="11" t="n"/>
      <c r="M359" s="8">
        <f>IF(OR(A359="",L359=""),"",I359*L359)</f>
        <v/>
      </c>
    </row>
    <row r="360">
      <c r="G360" s="8">
        <f>IF(A360="","",SUMIFS('Hareketler'!E:E,'Hareketler'!B:B,A360,'Hareketler'!D:D,"Giriş"))</f>
        <v/>
      </c>
      <c r="H360" s="8">
        <f>IF(A360="","",SUMIFS('Hareketler'!E:E,'Hareketler'!B:B,A360,'Hareketler'!D:D,"Çıkış"))</f>
        <v/>
      </c>
      <c r="I360" s="8">
        <f>IF(A360="","",F360+G360-H360+SUMIFS('Hareketler'!E:E,'Hareketler'!B:B,A360,'Hareketler'!D:D,"Sayım farkı"))</f>
        <v/>
      </c>
      <c r="J360" s="9">
        <f>IF(A360="","",IF(I360&lt;=0,"Tükendi",IF(I360&lt;=E360,"Sipariş ver",IF(AND(K360&lt;&gt;"",TODAY()-K360&gt;$N$2),"Hareketsiz",""))))</f>
        <v/>
      </c>
      <c r="K360" s="10">
        <f>IF(A360="","",IF(COUNTIF('Hareketler'!B:B,A360)=0,"",_xlfn.MAXIFS('Hareketler'!A:A,'Hareketler'!B:B,A360)))</f>
        <v/>
      </c>
      <c r="L360" s="11" t="n"/>
      <c r="M360" s="8">
        <f>IF(OR(A360="",L360=""),"",I360*L360)</f>
        <v/>
      </c>
    </row>
    <row r="361">
      <c r="G361" s="8">
        <f>IF(A361="","",SUMIFS('Hareketler'!E:E,'Hareketler'!B:B,A361,'Hareketler'!D:D,"Giriş"))</f>
        <v/>
      </c>
      <c r="H361" s="8">
        <f>IF(A361="","",SUMIFS('Hareketler'!E:E,'Hareketler'!B:B,A361,'Hareketler'!D:D,"Çıkış"))</f>
        <v/>
      </c>
      <c r="I361" s="8">
        <f>IF(A361="","",F361+G361-H361+SUMIFS('Hareketler'!E:E,'Hareketler'!B:B,A361,'Hareketler'!D:D,"Sayım farkı"))</f>
        <v/>
      </c>
      <c r="J361" s="9">
        <f>IF(A361="","",IF(I361&lt;=0,"Tükendi",IF(I361&lt;=E361,"Sipariş ver",IF(AND(K361&lt;&gt;"",TODAY()-K361&gt;$N$2),"Hareketsiz",""))))</f>
        <v/>
      </c>
      <c r="K361" s="10">
        <f>IF(A361="","",IF(COUNTIF('Hareketler'!B:B,A361)=0,"",_xlfn.MAXIFS('Hareketler'!A:A,'Hareketler'!B:B,A361)))</f>
        <v/>
      </c>
      <c r="L361" s="11" t="n"/>
      <c r="M361" s="8">
        <f>IF(OR(A361="",L361=""),"",I361*L361)</f>
        <v/>
      </c>
    </row>
    <row r="362">
      <c r="G362" s="8">
        <f>IF(A362="","",SUMIFS('Hareketler'!E:E,'Hareketler'!B:B,A362,'Hareketler'!D:D,"Giriş"))</f>
        <v/>
      </c>
      <c r="H362" s="8">
        <f>IF(A362="","",SUMIFS('Hareketler'!E:E,'Hareketler'!B:B,A362,'Hareketler'!D:D,"Çıkış"))</f>
        <v/>
      </c>
      <c r="I362" s="8">
        <f>IF(A362="","",F362+G362-H362+SUMIFS('Hareketler'!E:E,'Hareketler'!B:B,A362,'Hareketler'!D:D,"Sayım farkı"))</f>
        <v/>
      </c>
      <c r="J362" s="9">
        <f>IF(A362="","",IF(I362&lt;=0,"Tükendi",IF(I362&lt;=E362,"Sipariş ver",IF(AND(K362&lt;&gt;"",TODAY()-K362&gt;$N$2),"Hareketsiz",""))))</f>
        <v/>
      </c>
      <c r="K362" s="10">
        <f>IF(A362="","",IF(COUNTIF('Hareketler'!B:B,A362)=0,"",_xlfn.MAXIFS('Hareketler'!A:A,'Hareketler'!B:B,A362)))</f>
        <v/>
      </c>
      <c r="L362" s="11" t="n"/>
      <c r="M362" s="8">
        <f>IF(OR(A362="",L362=""),"",I362*L362)</f>
        <v/>
      </c>
    </row>
    <row r="363">
      <c r="G363" s="8">
        <f>IF(A363="","",SUMIFS('Hareketler'!E:E,'Hareketler'!B:B,A363,'Hareketler'!D:D,"Giriş"))</f>
        <v/>
      </c>
      <c r="H363" s="8">
        <f>IF(A363="","",SUMIFS('Hareketler'!E:E,'Hareketler'!B:B,A363,'Hareketler'!D:D,"Çıkış"))</f>
        <v/>
      </c>
      <c r="I363" s="8">
        <f>IF(A363="","",F363+G363-H363+SUMIFS('Hareketler'!E:E,'Hareketler'!B:B,A363,'Hareketler'!D:D,"Sayım farkı"))</f>
        <v/>
      </c>
      <c r="J363" s="9">
        <f>IF(A363="","",IF(I363&lt;=0,"Tükendi",IF(I363&lt;=E363,"Sipariş ver",IF(AND(K363&lt;&gt;"",TODAY()-K363&gt;$N$2),"Hareketsiz",""))))</f>
        <v/>
      </c>
      <c r="K363" s="10">
        <f>IF(A363="","",IF(COUNTIF('Hareketler'!B:B,A363)=0,"",_xlfn.MAXIFS('Hareketler'!A:A,'Hareketler'!B:B,A363)))</f>
        <v/>
      </c>
      <c r="L363" s="11" t="n"/>
      <c r="M363" s="8">
        <f>IF(OR(A363="",L363=""),"",I363*L363)</f>
        <v/>
      </c>
    </row>
    <row r="364">
      <c r="G364" s="8">
        <f>IF(A364="","",SUMIFS('Hareketler'!E:E,'Hareketler'!B:B,A364,'Hareketler'!D:D,"Giriş"))</f>
        <v/>
      </c>
      <c r="H364" s="8">
        <f>IF(A364="","",SUMIFS('Hareketler'!E:E,'Hareketler'!B:B,A364,'Hareketler'!D:D,"Çıkış"))</f>
        <v/>
      </c>
      <c r="I364" s="8">
        <f>IF(A364="","",F364+G364-H364+SUMIFS('Hareketler'!E:E,'Hareketler'!B:B,A364,'Hareketler'!D:D,"Sayım farkı"))</f>
        <v/>
      </c>
      <c r="J364" s="9">
        <f>IF(A364="","",IF(I364&lt;=0,"Tükendi",IF(I364&lt;=E364,"Sipariş ver",IF(AND(K364&lt;&gt;"",TODAY()-K364&gt;$N$2),"Hareketsiz",""))))</f>
        <v/>
      </c>
      <c r="K364" s="10">
        <f>IF(A364="","",IF(COUNTIF('Hareketler'!B:B,A364)=0,"",_xlfn.MAXIFS('Hareketler'!A:A,'Hareketler'!B:B,A364)))</f>
        <v/>
      </c>
      <c r="L364" s="11" t="n"/>
      <c r="M364" s="8">
        <f>IF(OR(A364="",L364=""),"",I364*L364)</f>
        <v/>
      </c>
    </row>
    <row r="365">
      <c r="G365" s="8">
        <f>IF(A365="","",SUMIFS('Hareketler'!E:E,'Hareketler'!B:B,A365,'Hareketler'!D:D,"Giriş"))</f>
        <v/>
      </c>
      <c r="H365" s="8">
        <f>IF(A365="","",SUMIFS('Hareketler'!E:E,'Hareketler'!B:B,A365,'Hareketler'!D:D,"Çıkış"))</f>
        <v/>
      </c>
      <c r="I365" s="8">
        <f>IF(A365="","",F365+G365-H365+SUMIFS('Hareketler'!E:E,'Hareketler'!B:B,A365,'Hareketler'!D:D,"Sayım farkı"))</f>
        <v/>
      </c>
      <c r="J365" s="9">
        <f>IF(A365="","",IF(I365&lt;=0,"Tükendi",IF(I365&lt;=E365,"Sipariş ver",IF(AND(K365&lt;&gt;"",TODAY()-K365&gt;$N$2),"Hareketsiz",""))))</f>
        <v/>
      </c>
      <c r="K365" s="10">
        <f>IF(A365="","",IF(COUNTIF('Hareketler'!B:B,A365)=0,"",_xlfn.MAXIFS('Hareketler'!A:A,'Hareketler'!B:B,A365)))</f>
        <v/>
      </c>
      <c r="L365" s="11" t="n"/>
      <c r="M365" s="8">
        <f>IF(OR(A365="",L365=""),"",I365*L365)</f>
        <v/>
      </c>
    </row>
    <row r="366">
      <c r="G366" s="8">
        <f>IF(A366="","",SUMIFS('Hareketler'!E:E,'Hareketler'!B:B,A366,'Hareketler'!D:D,"Giriş"))</f>
        <v/>
      </c>
      <c r="H366" s="8">
        <f>IF(A366="","",SUMIFS('Hareketler'!E:E,'Hareketler'!B:B,A366,'Hareketler'!D:D,"Çıkış"))</f>
        <v/>
      </c>
      <c r="I366" s="8">
        <f>IF(A366="","",F366+G366-H366+SUMIFS('Hareketler'!E:E,'Hareketler'!B:B,A366,'Hareketler'!D:D,"Sayım farkı"))</f>
        <v/>
      </c>
      <c r="J366" s="9">
        <f>IF(A366="","",IF(I366&lt;=0,"Tükendi",IF(I366&lt;=E366,"Sipariş ver",IF(AND(K366&lt;&gt;"",TODAY()-K366&gt;$N$2),"Hareketsiz",""))))</f>
        <v/>
      </c>
      <c r="K366" s="10">
        <f>IF(A366="","",IF(COUNTIF('Hareketler'!B:B,A366)=0,"",_xlfn.MAXIFS('Hareketler'!A:A,'Hareketler'!B:B,A366)))</f>
        <v/>
      </c>
      <c r="L366" s="11" t="n"/>
      <c r="M366" s="8">
        <f>IF(OR(A366="",L366=""),"",I366*L366)</f>
        <v/>
      </c>
    </row>
    <row r="367">
      <c r="G367" s="8">
        <f>IF(A367="","",SUMIFS('Hareketler'!E:E,'Hareketler'!B:B,A367,'Hareketler'!D:D,"Giriş"))</f>
        <v/>
      </c>
      <c r="H367" s="8">
        <f>IF(A367="","",SUMIFS('Hareketler'!E:E,'Hareketler'!B:B,A367,'Hareketler'!D:D,"Çıkış"))</f>
        <v/>
      </c>
      <c r="I367" s="8">
        <f>IF(A367="","",F367+G367-H367+SUMIFS('Hareketler'!E:E,'Hareketler'!B:B,A367,'Hareketler'!D:D,"Sayım farkı"))</f>
        <v/>
      </c>
      <c r="J367" s="9">
        <f>IF(A367="","",IF(I367&lt;=0,"Tükendi",IF(I367&lt;=E367,"Sipariş ver",IF(AND(K367&lt;&gt;"",TODAY()-K367&gt;$N$2),"Hareketsiz",""))))</f>
        <v/>
      </c>
      <c r="K367" s="10">
        <f>IF(A367="","",IF(COUNTIF('Hareketler'!B:B,A367)=0,"",_xlfn.MAXIFS('Hareketler'!A:A,'Hareketler'!B:B,A367)))</f>
        <v/>
      </c>
      <c r="L367" s="11" t="n"/>
      <c r="M367" s="8">
        <f>IF(OR(A367="",L367=""),"",I367*L367)</f>
        <v/>
      </c>
    </row>
    <row r="368">
      <c r="G368" s="8">
        <f>IF(A368="","",SUMIFS('Hareketler'!E:E,'Hareketler'!B:B,A368,'Hareketler'!D:D,"Giriş"))</f>
        <v/>
      </c>
      <c r="H368" s="8">
        <f>IF(A368="","",SUMIFS('Hareketler'!E:E,'Hareketler'!B:B,A368,'Hareketler'!D:D,"Çıkış"))</f>
        <v/>
      </c>
      <c r="I368" s="8">
        <f>IF(A368="","",F368+G368-H368+SUMIFS('Hareketler'!E:E,'Hareketler'!B:B,A368,'Hareketler'!D:D,"Sayım farkı"))</f>
        <v/>
      </c>
      <c r="J368" s="9">
        <f>IF(A368="","",IF(I368&lt;=0,"Tükendi",IF(I368&lt;=E368,"Sipariş ver",IF(AND(K368&lt;&gt;"",TODAY()-K368&gt;$N$2),"Hareketsiz",""))))</f>
        <v/>
      </c>
      <c r="K368" s="10">
        <f>IF(A368="","",IF(COUNTIF('Hareketler'!B:B,A368)=0,"",_xlfn.MAXIFS('Hareketler'!A:A,'Hareketler'!B:B,A368)))</f>
        <v/>
      </c>
      <c r="L368" s="11" t="n"/>
      <c r="M368" s="8">
        <f>IF(OR(A368="",L368=""),"",I368*L368)</f>
        <v/>
      </c>
    </row>
    <row r="369">
      <c r="G369" s="8">
        <f>IF(A369="","",SUMIFS('Hareketler'!E:E,'Hareketler'!B:B,A369,'Hareketler'!D:D,"Giriş"))</f>
        <v/>
      </c>
      <c r="H369" s="8">
        <f>IF(A369="","",SUMIFS('Hareketler'!E:E,'Hareketler'!B:B,A369,'Hareketler'!D:D,"Çıkış"))</f>
        <v/>
      </c>
      <c r="I369" s="8">
        <f>IF(A369="","",F369+G369-H369+SUMIFS('Hareketler'!E:E,'Hareketler'!B:B,A369,'Hareketler'!D:D,"Sayım farkı"))</f>
        <v/>
      </c>
      <c r="J369" s="9">
        <f>IF(A369="","",IF(I369&lt;=0,"Tükendi",IF(I369&lt;=E369,"Sipariş ver",IF(AND(K369&lt;&gt;"",TODAY()-K369&gt;$N$2),"Hareketsiz",""))))</f>
        <v/>
      </c>
      <c r="K369" s="10">
        <f>IF(A369="","",IF(COUNTIF('Hareketler'!B:B,A369)=0,"",_xlfn.MAXIFS('Hareketler'!A:A,'Hareketler'!B:B,A369)))</f>
        <v/>
      </c>
      <c r="L369" s="11" t="n"/>
      <c r="M369" s="8">
        <f>IF(OR(A369="",L369=""),"",I369*L369)</f>
        <v/>
      </c>
    </row>
    <row r="370">
      <c r="G370" s="8">
        <f>IF(A370="","",SUMIFS('Hareketler'!E:E,'Hareketler'!B:B,A370,'Hareketler'!D:D,"Giriş"))</f>
        <v/>
      </c>
      <c r="H370" s="8">
        <f>IF(A370="","",SUMIFS('Hareketler'!E:E,'Hareketler'!B:B,A370,'Hareketler'!D:D,"Çıkış"))</f>
        <v/>
      </c>
      <c r="I370" s="8">
        <f>IF(A370="","",F370+G370-H370+SUMIFS('Hareketler'!E:E,'Hareketler'!B:B,A370,'Hareketler'!D:D,"Sayım farkı"))</f>
        <v/>
      </c>
      <c r="J370" s="9">
        <f>IF(A370="","",IF(I370&lt;=0,"Tükendi",IF(I370&lt;=E370,"Sipariş ver",IF(AND(K370&lt;&gt;"",TODAY()-K370&gt;$N$2),"Hareketsiz",""))))</f>
        <v/>
      </c>
      <c r="K370" s="10">
        <f>IF(A370="","",IF(COUNTIF('Hareketler'!B:B,A370)=0,"",_xlfn.MAXIFS('Hareketler'!A:A,'Hareketler'!B:B,A370)))</f>
        <v/>
      </c>
      <c r="L370" s="11" t="n"/>
      <c r="M370" s="8">
        <f>IF(OR(A370="",L370=""),"",I370*L370)</f>
        <v/>
      </c>
    </row>
    <row r="371">
      <c r="G371" s="8">
        <f>IF(A371="","",SUMIFS('Hareketler'!E:E,'Hareketler'!B:B,A371,'Hareketler'!D:D,"Giriş"))</f>
        <v/>
      </c>
      <c r="H371" s="8">
        <f>IF(A371="","",SUMIFS('Hareketler'!E:E,'Hareketler'!B:B,A371,'Hareketler'!D:D,"Çıkış"))</f>
        <v/>
      </c>
      <c r="I371" s="8">
        <f>IF(A371="","",F371+G371-H371+SUMIFS('Hareketler'!E:E,'Hareketler'!B:B,A371,'Hareketler'!D:D,"Sayım farkı"))</f>
        <v/>
      </c>
      <c r="J371" s="9">
        <f>IF(A371="","",IF(I371&lt;=0,"Tükendi",IF(I371&lt;=E371,"Sipariş ver",IF(AND(K371&lt;&gt;"",TODAY()-K371&gt;$N$2),"Hareketsiz",""))))</f>
        <v/>
      </c>
      <c r="K371" s="10">
        <f>IF(A371="","",IF(COUNTIF('Hareketler'!B:B,A371)=0,"",_xlfn.MAXIFS('Hareketler'!A:A,'Hareketler'!B:B,A371)))</f>
        <v/>
      </c>
      <c r="L371" s="11" t="n"/>
      <c r="M371" s="8">
        <f>IF(OR(A371="",L371=""),"",I371*L371)</f>
        <v/>
      </c>
    </row>
    <row r="372">
      <c r="G372" s="8">
        <f>IF(A372="","",SUMIFS('Hareketler'!E:E,'Hareketler'!B:B,A372,'Hareketler'!D:D,"Giriş"))</f>
        <v/>
      </c>
      <c r="H372" s="8">
        <f>IF(A372="","",SUMIFS('Hareketler'!E:E,'Hareketler'!B:B,A372,'Hareketler'!D:D,"Çıkış"))</f>
        <v/>
      </c>
      <c r="I372" s="8">
        <f>IF(A372="","",F372+G372-H372+SUMIFS('Hareketler'!E:E,'Hareketler'!B:B,A372,'Hareketler'!D:D,"Sayım farkı"))</f>
        <v/>
      </c>
      <c r="J372" s="9">
        <f>IF(A372="","",IF(I372&lt;=0,"Tükendi",IF(I372&lt;=E372,"Sipariş ver",IF(AND(K372&lt;&gt;"",TODAY()-K372&gt;$N$2),"Hareketsiz",""))))</f>
        <v/>
      </c>
      <c r="K372" s="10">
        <f>IF(A372="","",IF(COUNTIF('Hareketler'!B:B,A372)=0,"",_xlfn.MAXIFS('Hareketler'!A:A,'Hareketler'!B:B,A372)))</f>
        <v/>
      </c>
      <c r="L372" s="11" t="n"/>
      <c r="M372" s="8">
        <f>IF(OR(A372="",L372=""),"",I372*L372)</f>
        <v/>
      </c>
    </row>
    <row r="373">
      <c r="G373" s="8">
        <f>IF(A373="","",SUMIFS('Hareketler'!E:E,'Hareketler'!B:B,A373,'Hareketler'!D:D,"Giriş"))</f>
        <v/>
      </c>
      <c r="H373" s="8">
        <f>IF(A373="","",SUMIFS('Hareketler'!E:E,'Hareketler'!B:B,A373,'Hareketler'!D:D,"Çıkış"))</f>
        <v/>
      </c>
      <c r="I373" s="8">
        <f>IF(A373="","",F373+G373-H373+SUMIFS('Hareketler'!E:E,'Hareketler'!B:B,A373,'Hareketler'!D:D,"Sayım farkı"))</f>
        <v/>
      </c>
      <c r="J373" s="9">
        <f>IF(A373="","",IF(I373&lt;=0,"Tükendi",IF(I373&lt;=E373,"Sipariş ver",IF(AND(K373&lt;&gt;"",TODAY()-K373&gt;$N$2),"Hareketsiz",""))))</f>
        <v/>
      </c>
      <c r="K373" s="10">
        <f>IF(A373="","",IF(COUNTIF('Hareketler'!B:B,A373)=0,"",_xlfn.MAXIFS('Hareketler'!A:A,'Hareketler'!B:B,A373)))</f>
        <v/>
      </c>
      <c r="L373" s="11" t="n"/>
      <c r="M373" s="8">
        <f>IF(OR(A373="",L373=""),"",I373*L373)</f>
        <v/>
      </c>
    </row>
    <row r="374">
      <c r="G374" s="8">
        <f>IF(A374="","",SUMIFS('Hareketler'!E:E,'Hareketler'!B:B,A374,'Hareketler'!D:D,"Giriş"))</f>
        <v/>
      </c>
      <c r="H374" s="8">
        <f>IF(A374="","",SUMIFS('Hareketler'!E:E,'Hareketler'!B:B,A374,'Hareketler'!D:D,"Çıkış"))</f>
        <v/>
      </c>
      <c r="I374" s="8">
        <f>IF(A374="","",F374+G374-H374+SUMIFS('Hareketler'!E:E,'Hareketler'!B:B,A374,'Hareketler'!D:D,"Sayım farkı"))</f>
        <v/>
      </c>
      <c r="J374" s="9">
        <f>IF(A374="","",IF(I374&lt;=0,"Tükendi",IF(I374&lt;=E374,"Sipariş ver",IF(AND(K374&lt;&gt;"",TODAY()-K374&gt;$N$2),"Hareketsiz",""))))</f>
        <v/>
      </c>
      <c r="K374" s="10">
        <f>IF(A374="","",IF(COUNTIF('Hareketler'!B:B,A374)=0,"",_xlfn.MAXIFS('Hareketler'!A:A,'Hareketler'!B:B,A374)))</f>
        <v/>
      </c>
      <c r="L374" s="11" t="n"/>
      <c r="M374" s="8">
        <f>IF(OR(A374="",L374=""),"",I374*L374)</f>
        <v/>
      </c>
    </row>
    <row r="375">
      <c r="G375" s="8">
        <f>IF(A375="","",SUMIFS('Hareketler'!E:E,'Hareketler'!B:B,A375,'Hareketler'!D:D,"Giriş"))</f>
        <v/>
      </c>
      <c r="H375" s="8">
        <f>IF(A375="","",SUMIFS('Hareketler'!E:E,'Hareketler'!B:B,A375,'Hareketler'!D:D,"Çıkış"))</f>
        <v/>
      </c>
      <c r="I375" s="8">
        <f>IF(A375="","",F375+G375-H375+SUMIFS('Hareketler'!E:E,'Hareketler'!B:B,A375,'Hareketler'!D:D,"Sayım farkı"))</f>
        <v/>
      </c>
      <c r="J375" s="9">
        <f>IF(A375="","",IF(I375&lt;=0,"Tükendi",IF(I375&lt;=E375,"Sipariş ver",IF(AND(K375&lt;&gt;"",TODAY()-K375&gt;$N$2),"Hareketsiz",""))))</f>
        <v/>
      </c>
      <c r="K375" s="10">
        <f>IF(A375="","",IF(COUNTIF('Hareketler'!B:B,A375)=0,"",_xlfn.MAXIFS('Hareketler'!A:A,'Hareketler'!B:B,A375)))</f>
        <v/>
      </c>
      <c r="L375" s="11" t="n"/>
      <c r="M375" s="8">
        <f>IF(OR(A375="",L375=""),"",I375*L375)</f>
        <v/>
      </c>
    </row>
    <row r="376">
      <c r="G376" s="8">
        <f>IF(A376="","",SUMIFS('Hareketler'!E:E,'Hareketler'!B:B,A376,'Hareketler'!D:D,"Giriş"))</f>
        <v/>
      </c>
      <c r="H376" s="8">
        <f>IF(A376="","",SUMIFS('Hareketler'!E:E,'Hareketler'!B:B,A376,'Hareketler'!D:D,"Çıkış"))</f>
        <v/>
      </c>
      <c r="I376" s="8">
        <f>IF(A376="","",F376+G376-H376+SUMIFS('Hareketler'!E:E,'Hareketler'!B:B,A376,'Hareketler'!D:D,"Sayım farkı"))</f>
        <v/>
      </c>
      <c r="J376" s="9">
        <f>IF(A376="","",IF(I376&lt;=0,"Tükendi",IF(I376&lt;=E376,"Sipariş ver",IF(AND(K376&lt;&gt;"",TODAY()-K376&gt;$N$2),"Hareketsiz",""))))</f>
        <v/>
      </c>
      <c r="K376" s="10">
        <f>IF(A376="","",IF(COUNTIF('Hareketler'!B:B,A376)=0,"",_xlfn.MAXIFS('Hareketler'!A:A,'Hareketler'!B:B,A376)))</f>
        <v/>
      </c>
      <c r="L376" s="11" t="n"/>
      <c r="M376" s="8">
        <f>IF(OR(A376="",L376=""),"",I376*L376)</f>
        <v/>
      </c>
    </row>
    <row r="377">
      <c r="G377" s="8">
        <f>IF(A377="","",SUMIFS('Hareketler'!E:E,'Hareketler'!B:B,A377,'Hareketler'!D:D,"Giriş"))</f>
        <v/>
      </c>
      <c r="H377" s="8">
        <f>IF(A377="","",SUMIFS('Hareketler'!E:E,'Hareketler'!B:B,A377,'Hareketler'!D:D,"Çıkış"))</f>
        <v/>
      </c>
      <c r="I377" s="8">
        <f>IF(A377="","",F377+G377-H377+SUMIFS('Hareketler'!E:E,'Hareketler'!B:B,A377,'Hareketler'!D:D,"Sayım farkı"))</f>
        <v/>
      </c>
      <c r="J377" s="9">
        <f>IF(A377="","",IF(I377&lt;=0,"Tükendi",IF(I377&lt;=E377,"Sipariş ver",IF(AND(K377&lt;&gt;"",TODAY()-K377&gt;$N$2),"Hareketsiz",""))))</f>
        <v/>
      </c>
      <c r="K377" s="10">
        <f>IF(A377="","",IF(COUNTIF('Hareketler'!B:B,A377)=0,"",_xlfn.MAXIFS('Hareketler'!A:A,'Hareketler'!B:B,A377)))</f>
        <v/>
      </c>
      <c r="L377" s="11" t="n"/>
      <c r="M377" s="8">
        <f>IF(OR(A377="",L377=""),"",I377*L377)</f>
        <v/>
      </c>
    </row>
    <row r="378">
      <c r="G378" s="8">
        <f>IF(A378="","",SUMIFS('Hareketler'!E:E,'Hareketler'!B:B,A378,'Hareketler'!D:D,"Giriş"))</f>
        <v/>
      </c>
      <c r="H378" s="8">
        <f>IF(A378="","",SUMIFS('Hareketler'!E:E,'Hareketler'!B:B,A378,'Hareketler'!D:D,"Çıkış"))</f>
        <v/>
      </c>
      <c r="I378" s="8">
        <f>IF(A378="","",F378+G378-H378+SUMIFS('Hareketler'!E:E,'Hareketler'!B:B,A378,'Hareketler'!D:D,"Sayım farkı"))</f>
        <v/>
      </c>
      <c r="J378" s="9">
        <f>IF(A378="","",IF(I378&lt;=0,"Tükendi",IF(I378&lt;=E378,"Sipariş ver",IF(AND(K378&lt;&gt;"",TODAY()-K378&gt;$N$2),"Hareketsiz",""))))</f>
        <v/>
      </c>
      <c r="K378" s="10">
        <f>IF(A378="","",IF(COUNTIF('Hareketler'!B:B,A378)=0,"",_xlfn.MAXIFS('Hareketler'!A:A,'Hareketler'!B:B,A378)))</f>
        <v/>
      </c>
      <c r="L378" s="11" t="n"/>
      <c r="M378" s="8">
        <f>IF(OR(A378="",L378=""),"",I378*L378)</f>
        <v/>
      </c>
    </row>
    <row r="379">
      <c r="G379" s="8">
        <f>IF(A379="","",SUMIFS('Hareketler'!E:E,'Hareketler'!B:B,A379,'Hareketler'!D:D,"Giriş"))</f>
        <v/>
      </c>
      <c r="H379" s="8">
        <f>IF(A379="","",SUMIFS('Hareketler'!E:E,'Hareketler'!B:B,A379,'Hareketler'!D:D,"Çıkış"))</f>
        <v/>
      </c>
      <c r="I379" s="8">
        <f>IF(A379="","",F379+G379-H379+SUMIFS('Hareketler'!E:E,'Hareketler'!B:B,A379,'Hareketler'!D:D,"Sayım farkı"))</f>
        <v/>
      </c>
      <c r="J379" s="9">
        <f>IF(A379="","",IF(I379&lt;=0,"Tükendi",IF(I379&lt;=E379,"Sipariş ver",IF(AND(K379&lt;&gt;"",TODAY()-K379&gt;$N$2),"Hareketsiz",""))))</f>
        <v/>
      </c>
      <c r="K379" s="10">
        <f>IF(A379="","",IF(COUNTIF('Hareketler'!B:B,A379)=0,"",_xlfn.MAXIFS('Hareketler'!A:A,'Hareketler'!B:B,A379)))</f>
        <v/>
      </c>
      <c r="L379" s="11" t="n"/>
      <c r="M379" s="8">
        <f>IF(OR(A379="",L379=""),"",I379*L379)</f>
        <v/>
      </c>
    </row>
    <row r="380">
      <c r="G380" s="8">
        <f>IF(A380="","",SUMIFS('Hareketler'!E:E,'Hareketler'!B:B,A380,'Hareketler'!D:D,"Giriş"))</f>
        <v/>
      </c>
      <c r="H380" s="8">
        <f>IF(A380="","",SUMIFS('Hareketler'!E:E,'Hareketler'!B:B,A380,'Hareketler'!D:D,"Çıkış"))</f>
        <v/>
      </c>
      <c r="I380" s="8">
        <f>IF(A380="","",F380+G380-H380+SUMIFS('Hareketler'!E:E,'Hareketler'!B:B,A380,'Hareketler'!D:D,"Sayım farkı"))</f>
        <v/>
      </c>
      <c r="J380" s="9">
        <f>IF(A380="","",IF(I380&lt;=0,"Tükendi",IF(I380&lt;=E380,"Sipariş ver",IF(AND(K380&lt;&gt;"",TODAY()-K380&gt;$N$2),"Hareketsiz",""))))</f>
        <v/>
      </c>
      <c r="K380" s="10">
        <f>IF(A380="","",IF(COUNTIF('Hareketler'!B:B,A380)=0,"",_xlfn.MAXIFS('Hareketler'!A:A,'Hareketler'!B:B,A380)))</f>
        <v/>
      </c>
      <c r="L380" s="11" t="n"/>
      <c r="M380" s="8">
        <f>IF(OR(A380="",L380=""),"",I380*L380)</f>
        <v/>
      </c>
    </row>
    <row r="381">
      <c r="G381" s="8">
        <f>IF(A381="","",SUMIFS('Hareketler'!E:E,'Hareketler'!B:B,A381,'Hareketler'!D:D,"Giriş"))</f>
        <v/>
      </c>
      <c r="H381" s="8">
        <f>IF(A381="","",SUMIFS('Hareketler'!E:E,'Hareketler'!B:B,A381,'Hareketler'!D:D,"Çıkış"))</f>
        <v/>
      </c>
      <c r="I381" s="8">
        <f>IF(A381="","",F381+G381-H381+SUMIFS('Hareketler'!E:E,'Hareketler'!B:B,A381,'Hareketler'!D:D,"Sayım farkı"))</f>
        <v/>
      </c>
      <c r="J381" s="9">
        <f>IF(A381="","",IF(I381&lt;=0,"Tükendi",IF(I381&lt;=E381,"Sipariş ver",IF(AND(K381&lt;&gt;"",TODAY()-K381&gt;$N$2),"Hareketsiz",""))))</f>
        <v/>
      </c>
      <c r="K381" s="10">
        <f>IF(A381="","",IF(COUNTIF('Hareketler'!B:B,A381)=0,"",_xlfn.MAXIFS('Hareketler'!A:A,'Hareketler'!B:B,A381)))</f>
        <v/>
      </c>
      <c r="L381" s="11" t="n"/>
      <c r="M381" s="8">
        <f>IF(OR(A381="",L381=""),"",I381*L381)</f>
        <v/>
      </c>
    </row>
    <row r="382">
      <c r="G382" s="8">
        <f>IF(A382="","",SUMIFS('Hareketler'!E:E,'Hareketler'!B:B,A382,'Hareketler'!D:D,"Giriş"))</f>
        <v/>
      </c>
      <c r="H382" s="8">
        <f>IF(A382="","",SUMIFS('Hareketler'!E:E,'Hareketler'!B:B,A382,'Hareketler'!D:D,"Çıkış"))</f>
        <v/>
      </c>
      <c r="I382" s="8">
        <f>IF(A382="","",F382+G382-H382+SUMIFS('Hareketler'!E:E,'Hareketler'!B:B,A382,'Hareketler'!D:D,"Sayım farkı"))</f>
        <v/>
      </c>
      <c r="J382" s="9">
        <f>IF(A382="","",IF(I382&lt;=0,"Tükendi",IF(I382&lt;=E382,"Sipariş ver",IF(AND(K382&lt;&gt;"",TODAY()-K382&gt;$N$2),"Hareketsiz",""))))</f>
        <v/>
      </c>
      <c r="K382" s="10">
        <f>IF(A382="","",IF(COUNTIF('Hareketler'!B:B,A382)=0,"",_xlfn.MAXIFS('Hareketler'!A:A,'Hareketler'!B:B,A382)))</f>
        <v/>
      </c>
      <c r="L382" s="11" t="n"/>
      <c r="M382" s="8">
        <f>IF(OR(A382="",L382=""),"",I382*L382)</f>
        <v/>
      </c>
    </row>
    <row r="383">
      <c r="G383" s="8">
        <f>IF(A383="","",SUMIFS('Hareketler'!E:E,'Hareketler'!B:B,A383,'Hareketler'!D:D,"Giriş"))</f>
        <v/>
      </c>
      <c r="H383" s="8">
        <f>IF(A383="","",SUMIFS('Hareketler'!E:E,'Hareketler'!B:B,A383,'Hareketler'!D:D,"Çıkış"))</f>
        <v/>
      </c>
      <c r="I383" s="8">
        <f>IF(A383="","",F383+G383-H383+SUMIFS('Hareketler'!E:E,'Hareketler'!B:B,A383,'Hareketler'!D:D,"Sayım farkı"))</f>
        <v/>
      </c>
      <c r="J383" s="9">
        <f>IF(A383="","",IF(I383&lt;=0,"Tükendi",IF(I383&lt;=E383,"Sipariş ver",IF(AND(K383&lt;&gt;"",TODAY()-K383&gt;$N$2),"Hareketsiz",""))))</f>
        <v/>
      </c>
      <c r="K383" s="10">
        <f>IF(A383="","",IF(COUNTIF('Hareketler'!B:B,A383)=0,"",_xlfn.MAXIFS('Hareketler'!A:A,'Hareketler'!B:B,A383)))</f>
        <v/>
      </c>
      <c r="L383" s="11" t="n"/>
      <c r="M383" s="8">
        <f>IF(OR(A383="",L383=""),"",I383*L383)</f>
        <v/>
      </c>
    </row>
    <row r="384">
      <c r="G384" s="8">
        <f>IF(A384="","",SUMIFS('Hareketler'!E:E,'Hareketler'!B:B,A384,'Hareketler'!D:D,"Giriş"))</f>
        <v/>
      </c>
      <c r="H384" s="8">
        <f>IF(A384="","",SUMIFS('Hareketler'!E:E,'Hareketler'!B:B,A384,'Hareketler'!D:D,"Çıkış"))</f>
        <v/>
      </c>
      <c r="I384" s="8">
        <f>IF(A384="","",F384+G384-H384+SUMIFS('Hareketler'!E:E,'Hareketler'!B:B,A384,'Hareketler'!D:D,"Sayım farkı"))</f>
        <v/>
      </c>
      <c r="J384" s="9">
        <f>IF(A384="","",IF(I384&lt;=0,"Tükendi",IF(I384&lt;=E384,"Sipariş ver",IF(AND(K384&lt;&gt;"",TODAY()-K384&gt;$N$2),"Hareketsiz",""))))</f>
        <v/>
      </c>
      <c r="K384" s="10">
        <f>IF(A384="","",IF(COUNTIF('Hareketler'!B:B,A384)=0,"",_xlfn.MAXIFS('Hareketler'!A:A,'Hareketler'!B:B,A384)))</f>
        <v/>
      </c>
      <c r="L384" s="11" t="n"/>
      <c r="M384" s="8">
        <f>IF(OR(A384="",L384=""),"",I384*L384)</f>
        <v/>
      </c>
    </row>
    <row r="385">
      <c r="G385" s="8">
        <f>IF(A385="","",SUMIFS('Hareketler'!E:E,'Hareketler'!B:B,A385,'Hareketler'!D:D,"Giriş"))</f>
        <v/>
      </c>
      <c r="H385" s="8">
        <f>IF(A385="","",SUMIFS('Hareketler'!E:E,'Hareketler'!B:B,A385,'Hareketler'!D:D,"Çıkış"))</f>
        <v/>
      </c>
      <c r="I385" s="8">
        <f>IF(A385="","",F385+G385-H385+SUMIFS('Hareketler'!E:E,'Hareketler'!B:B,A385,'Hareketler'!D:D,"Sayım farkı"))</f>
        <v/>
      </c>
      <c r="J385" s="9">
        <f>IF(A385="","",IF(I385&lt;=0,"Tükendi",IF(I385&lt;=E385,"Sipariş ver",IF(AND(K385&lt;&gt;"",TODAY()-K385&gt;$N$2),"Hareketsiz",""))))</f>
        <v/>
      </c>
      <c r="K385" s="10">
        <f>IF(A385="","",IF(COUNTIF('Hareketler'!B:B,A385)=0,"",_xlfn.MAXIFS('Hareketler'!A:A,'Hareketler'!B:B,A385)))</f>
        <v/>
      </c>
      <c r="L385" s="11" t="n"/>
      <c r="M385" s="8">
        <f>IF(OR(A385="",L385=""),"",I385*L385)</f>
        <v/>
      </c>
    </row>
    <row r="386">
      <c r="G386" s="8">
        <f>IF(A386="","",SUMIFS('Hareketler'!E:E,'Hareketler'!B:B,A386,'Hareketler'!D:D,"Giriş"))</f>
        <v/>
      </c>
      <c r="H386" s="8">
        <f>IF(A386="","",SUMIFS('Hareketler'!E:E,'Hareketler'!B:B,A386,'Hareketler'!D:D,"Çıkış"))</f>
        <v/>
      </c>
      <c r="I386" s="8">
        <f>IF(A386="","",F386+G386-H386+SUMIFS('Hareketler'!E:E,'Hareketler'!B:B,A386,'Hareketler'!D:D,"Sayım farkı"))</f>
        <v/>
      </c>
      <c r="J386" s="9">
        <f>IF(A386="","",IF(I386&lt;=0,"Tükendi",IF(I386&lt;=E386,"Sipariş ver",IF(AND(K386&lt;&gt;"",TODAY()-K386&gt;$N$2),"Hareketsiz",""))))</f>
        <v/>
      </c>
      <c r="K386" s="10">
        <f>IF(A386="","",IF(COUNTIF('Hareketler'!B:B,A386)=0,"",_xlfn.MAXIFS('Hareketler'!A:A,'Hareketler'!B:B,A386)))</f>
        <v/>
      </c>
      <c r="L386" s="11" t="n"/>
      <c r="M386" s="8">
        <f>IF(OR(A386="",L386=""),"",I386*L386)</f>
        <v/>
      </c>
    </row>
    <row r="387">
      <c r="G387" s="8">
        <f>IF(A387="","",SUMIFS('Hareketler'!E:E,'Hareketler'!B:B,A387,'Hareketler'!D:D,"Giriş"))</f>
        <v/>
      </c>
      <c r="H387" s="8">
        <f>IF(A387="","",SUMIFS('Hareketler'!E:E,'Hareketler'!B:B,A387,'Hareketler'!D:D,"Çıkış"))</f>
        <v/>
      </c>
      <c r="I387" s="8">
        <f>IF(A387="","",F387+G387-H387+SUMIFS('Hareketler'!E:E,'Hareketler'!B:B,A387,'Hareketler'!D:D,"Sayım farkı"))</f>
        <v/>
      </c>
      <c r="J387" s="9">
        <f>IF(A387="","",IF(I387&lt;=0,"Tükendi",IF(I387&lt;=E387,"Sipariş ver",IF(AND(K387&lt;&gt;"",TODAY()-K387&gt;$N$2),"Hareketsiz",""))))</f>
        <v/>
      </c>
      <c r="K387" s="10">
        <f>IF(A387="","",IF(COUNTIF('Hareketler'!B:B,A387)=0,"",_xlfn.MAXIFS('Hareketler'!A:A,'Hareketler'!B:B,A387)))</f>
        <v/>
      </c>
      <c r="L387" s="11" t="n"/>
      <c r="M387" s="8">
        <f>IF(OR(A387="",L387=""),"",I387*L387)</f>
        <v/>
      </c>
    </row>
    <row r="388">
      <c r="G388" s="8">
        <f>IF(A388="","",SUMIFS('Hareketler'!E:E,'Hareketler'!B:B,A388,'Hareketler'!D:D,"Giriş"))</f>
        <v/>
      </c>
      <c r="H388" s="8">
        <f>IF(A388="","",SUMIFS('Hareketler'!E:E,'Hareketler'!B:B,A388,'Hareketler'!D:D,"Çıkış"))</f>
        <v/>
      </c>
      <c r="I388" s="8">
        <f>IF(A388="","",F388+G388-H388+SUMIFS('Hareketler'!E:E,'Hareketler'!B:B,A388,'Hareketler'!D:D,"Sayım farkı"))</f>
        <v/>
      </c>
      <c r="J388" s="9">
        <f>IF(A388="","",IF(I388&lt;=0,"Tükendi",IF(I388&lt;=E388,"Sipariş ver",IF(AND(K388&lt;&gt;"",TODAY()-K388&gt;$N$2),"Hareketsiz",""))))</f>
        <v/>
      </c>
      <c r="K388" s="10">
        <f>IF(A388="","",IF(COUNTIF('Hareketler'!B:B,A388)=0,"",_xlfn.MAXIFS('Hareketler'!A:A,'Hareketler'!B:B,A388)))</f>
        <v/>
      </c>
      <c r="L388" s="11" t="n"/>
      <c r="M388" s="8">
        <f>IF(OR(A388="",L388=""),"",I388*L388)</f>
        <v/>
      </c>
    </row>
    <row r="389">
      <c r="G389" s="8">
        <f>IF(A389="","",SUMIFS('Hareketler'!E:E,'Hareketler'!B:B,A389,'Hareketler'!D:D,"Giriş"))</f>
        <v/>
      </c>
      <c r="H389" s="8">
        <f>IF(A389="","",SUMIFS('Hareketler'!E:E,'Hareketler'!B:B,A389,'Hareketler'!D:D,"Çıkış"))</f>
        <v/>
      </c>
      <c r="I389" s="8">
        <f>IF(A389="","",F389+G389-H389+SUMIFS('Hareketler'!E:E,'Hareketler'!B:B,A389,'Hareketler'!D:D,"Sayım farkı"))</f>
        <v/>
      </c>
      <c r="J389" s="9">
        <f>IF(A389="","",IF(I389&lt;=0,"Tükendi",IF(I389&lt;=E389,"Sipariş ver",IF(AND(K389&lt;&gt;"",TODAY()-K389&gt;$N$2),"Hareketsiz",""))))</f>
        <v/>
      </c>
      <c r="K389" s="10">
        <f>IF(A389="","",IF(COUNTIF('Hareketler'!B:B,A389)=0,"",_xlfn.MAXIFS('Hareketler'!A:A,'Hareketler'!B:B,A389)))</f>
        <v/>
      </c>
      <c r="L389" s="11" t="n"/>
      <c r="M389" s="8">
        <f>IF(OR(A389="",L389=""),"",I389*L389)</f>
        <v/>
      </c>
    </row>
    <row r="390">
      <c r="G390" s="8">
        <f>IF(A390="","",SUMIFS('Hareketler'!E:E,'Hareketler'!B:B,A390,'Hareketler'!D:D,"Giriş"))</f>
        <v/>
      </c>
      <c r="H390" s="8">
        <f>IF(A390="","",SUMIFS('Hareketler'!E:E,'Hareketler'!B:B,A390,'Hareketler'!D:D,"Çıkış"))</f>
        <v/>
      </c>
      <c r="I390" s="8">
        <f>IF(A390="","",F390+G390-H390+SUMIFS('Hareketler'!E:E,'Hareketler'!B:B,A390,'Hareketler'!D:D,"Sayım farkı"))</f>
        <v/>
      </c>
      <c r="J390" s="9">
        <f>IF(A390="","",IF(I390&lt;=0,"Tükendi",IF(I390&lt;=E390,"Sipariş ver",IF(AND(K390&lt;&gt;"",TODAY()-K390&gt;$N$2),"Hareketsiz",""))))</f>
        <v/>
      </c>
      <c r="K390" s="10">
        <f>IF(A390="","",IF(COUNTIF('Hareketler'!B:B,A390)=0,"",_xlfn.MAXIFS('Hareketler'!A:A,'Hareketler'!B:B,A390)))</f>
        <v/>
      </c>
      <c r="L390" s="11" t="n"/>
      <c r="M390" s="8">
        <f>IF(OR(A390="",L390=""),"",I390*L390)</f>
        <v/>
      </c>
    </row>
    <row r="391">
      <c r="G391" s="8">
        <f>IF(A391="","",SUMIFS('Hareketler'!E:E,'Hareketler'!B:B,A391,'Hareketler'!D:D,"Giriş"))</f>
        <v/>
      </c>
      <c r="H391" s="8">
        <f>IF(A391="","",SUMIFS('Hareketler'!E:E,'Hareketler'!B:B,A391,'Hareketler'!D:D,"Çıkış"))</f>
        <v/>
      </c>
      <c r="I391" s="8">
        <f>IF(A391="","",F391+G391-H391+SUMIFS('Hareketler'!E:E,'Hareketler'!B:B,A391,'Hareketler'!D:D,"Sayım farkı"))</f>
        <v/>
      </c>
      <c r="J391" s="9">
        <f>IF(A391="","",IF(I391&lt;=0,"Tükendi",IF(I391&lt;=E391,"Sipariş ver",IF(AND(K391&lt;&gt;"",TODAY()-K391&gt;$N$2),"Hareketsiz",""))))</f>
        <v/>
      </c>
      <c r="K391" s="10">
        <f>IF(A391="","",IF(COUNTIF('Hareketler'!B:B,A391)=0,"",_xlfn.MAXIFS('Hareketler'!A:A,'Hareketler'!B:B,A391)))</f>
        <v/>
      </c>
      <c r="L391" s="11" t="n"/>
      <c r="M391" s="8">
        <f>IF(OR(A391="",L391=""),"",I391*L391)</f>
        <v/>
      </c>
    </row>
    <row r="392">
      <c r="G392" s="8">
        <f>IF(A392="","",SUMIFS('Hareketler'!E:E,'Hareketler'!B:B,A392,'Hareketler'!D:D,"Giriş"))</f>
        <v/>
      </c>
      <c r="H392" s="8">
        <f>IF(A392="","",SUMIFS('Hareketler'!E:E,'Hareketler'!B:B,A392,'Hareketler'!D:D,"Çıkış"))</f>
        <v/>
      </c>
      <c r="I392" s="8">
        <f>IF(A392="","",F392+G392-H392+SUMIFS('Hareketler'!E:E,'Hareketler'!B:B,A392,'Hareketler'!D:D,"Sayım farkı"))</f>
        <v/>
      </c>
      <c r="J392" s="9">
        <f>IF(A392="","",IF(I392&lt;=0,"Tükendi",IF(I392&lt;=E392,"Sipariş ver",IF(AND(K392&lt;&gt;"",TODAY()-K392&gt;$N$2),"Hareketsiz",""))))</f>
        <v/>
      </c>
      <c r="K392" s="10">
        <f>IF(A392="","",IF(COUNTIF('Hareketler'!B:B,A392)=0,"",_xlfn.MAXIFS('Hareketler'!A:A,'Hareketler'!B:B,A392)))</f>
        <v/>
      </c>
      <c r="L392" s="11" t="n"/>
      <c r="M392" s="8">
        <f>IF(OR(A392="",L392=""),"",I392*L392)</f>
        <v/>
      </c>
    </row>
    <row r="393">
      <c r="G393" s="8">
        <f>IF(A393="","",SUMIFS('Hareketler'!E:E,'Hareketler'!B:B,A393,'Hareketler'!D:D,"Giriş"))</f>
        <v/>
      </c>
      <c r="H393" s="8">
        <f>IF(A393="","",SUMIFS('Hareketler'!E:E,'Hareketler'!B:B,A393,'Hareketler'!D:D,"Çıkış"))</f>
        <v/>
      </c>
      <c r="I393" s="8">
        <f>IF(A393="","",F393+G393-H393+SUMIFS('Hareketler'!E:E,'Hareketler'!B:B,A393,'Hareketler'!D:D,"Sayım farkı"))</f>
        <v/>
      </c>
      <c r="J393" s="9">
        <f>IF(A393="","",IF(I393&lt;=0,"Tükendi",IF(I393&lt;=E393,"Sipariş ver",IF(AND(K393&lt;&gt;"",TODAY()-K393&gt;$N$2),"Hareketsiz",""))))</f>
        <v/>
      </c>
      <c r="K393" s="10">
        <f>IF(A393="","",IF(COUNTIF('Hareketler'!B:B,A393)=0,"",_xlfn.MAXIFS('Hareketler'!A:A,'Hareketler'!B:B,A393)))</f>
        <v/>
      </c>
      <c r="L393" s="11" t="n"/>
      <c r="M393" s="8">
        <f>IF(OR(A393="",L393=""),"",I393*L393)</f>
        <v/>
      </c>
    </row>
    <row r="394">
      <c r="G394" s="8">
        <f>IF(A394="","",SUMIFS('Hareketler'!E:E,'Hareketler'!B:B,A394,'Hareketler'!D:D,"Giriş"))</f>
        <v/>
      </c>
      <c r="H394" s="8">
        <f>IF(A394="","",SUMIFS('Hareketler'!E:E,'Hareketler'!B:B,A394,'Hareketler'!D:D,"Çıkış"))</f>
        <v/>
      </c>
      <c r="I394" s="8">
        <f>IF(A394="","",F394+G394-H394+SUMIFS('Hareketler'!E:E,'Hareketler'!B:B,A394,'Hareketler'!D:D,"Sayım farkı"))</f>
        <v/>
      </c>
      <c r="J394" s="9">
        <f>IF(A394="","",IF(I394&lt;=0,"Tükendi",IF(I394&lt;=E394,"Sipariş ver",IF(AND(K394&lt;&gt;"",TODAY()-K394&gt;$N$2),"Hareketsiz",""))))</f>
        <v/>
      </c>
      <c r="K394" s="10">
        <f>IF(A394="","",IF(COUNTIF('Hareketler'!B:B,A394)=0,"",_xlfn.MAXIFS('Hareketler'!A:A,'Hareketler'!B:B,A394)))</f>
        <v/>
      </c>
      <c r="L394" s="11" t="n"/>
      <c r="M394" s="8">
        <f>IF(OR(A394="",L394=""),"",I394*L394)</f>
        <v/>
      </c>
    </row>
    <row r="395">
      <c r="G395" s="8">
        <f>IF(A395="","",SUMIFS('Hareketler'!E:E,'Hareketler'!B:B,A395,'Hareketler'!D:D,"Giriş"))</f>
        <v/>
      </c>
      <c r="H395" s="8">
        <f>IF(A395="","",SUMIFS('Hareketler'!E:E,'Hareketler'!B:B,A395,'Hareketler'!D:D,"Çıkış"))</f>
        <v/>
      </c>
      <c r="I395" s="8">
        <f>IF(A395="","",F395+G395-H395+SUMIFS('Hareketler'!E:E,'Hareketler'!B:B,A395,'Hareketler'!D:D,"Sayım farkı"))</f>
        <v/>
      </c>
      <c r="J395" s="9">
        <f>IF(A395="","",IF(I395&lt;=0,"Tükendi",IF(I395&lt;=E395,"Sipariş ver",IF(AND(K395&lt;&gt;"",TODAY()-K395&gt;$N$2),"Hareketsiz",""))))</f>
        <v/>
      </c>
      <c r="K395" s="10">
        <f>IF(A395="","",IF(COUNTIF('Hareketler'!B:B,A395)=0,"",_xlfn.MAXIFS('Hareketler'!A:A,'Hareketler'!B:B,A395)))</f>
        <v/>
      </c>
      <c r="L395" s="11" t="n"/>
      <c r="M395" s="8">
        <f>IF(OR(A395="",L395=""),"",I395*L395)</f>
        <v/>
      </c>
    </row>
    <row r="396">
      <c r="G396" s="8">
        <f>IF(A396="","",SUMIFS('Hareketler'!E:E,'Hareketler'!B:B,A396,'Hareketler'!D:D,"Giriş"))</f>
        <v/>
      </c>
      <c r="H396" s="8">
        <f>IF(A396="","",SUMIFS('Hareketler'!E:E,'Hareketler'!B:B,A396,'Hareketler'!D:D,"Çıkış"))</f>
        <v/>
      </c>
      <c r="I396" s="8">
        <f>IF(A396="","",F396+G396-H396+SUMIFS('Hareketler'!E:E,'Hareketler'!B:B,A396,'Hareketler'!D:D,"Sayım farkı"))</f>
        <v/>
      </c>
      <c r="J396" s="9">
        <f>IF(A396="","",IF(I396&lt;=0,"Tükendi",IF(I396&lt;=E396,"Sipariş ver",IF(AND(K396&lt;&gt;"",TODAY()-K396&gt;$N$2),"Hareketsiz",""))))</f>
        <v/>
      </c>
      <c r="K396" s="10">
        <f>IF(A396="","",IF(COUNTIF('Hareketler'!B:B,A396)=0,"",_xlfn.MAXIFS('Hareketler'!A:A,'Hareketler'!B:B,A396)))</f>
        <v/>
      </c>
      <c r="L396" s="11" t="n"/>
      <c r="M396" s="8">
        <f>IF(OR(A396="",L396=""),"",I396*L396)</f>
        <v/>
      </c>
    </row>
    <row r="397">
      <c r="G397" s="8">
        <f>IF(A397="","",SUMIFS('Hareketler'!E:E,'Hareketler'!B:B,A397,'Hareketler'!D:D,"Giriş"))</f>
        <v/>
      </c>
      <c r="H397" s="8">
        <f>IF(A397="","",SUMIFS('Hareketler'!E:E,'Hareketler'!B:B,A397,'Hareketler'!D:D,"Çıkış"))</f>
        <v/>
      </c>
      <c r="I397" s="8">
        <f>IF(A397="","",F397+G397-H397+SUMIFS('Hareketler'!E:E,'Hareketler'!B:B,A397,'Hareketler'!D:D,"Sayım farkı"))</f>
        <v/>
      </c>
      <c r="J397" s="9">
        <f>IF(A397="","",IF(I397&lt;=0,"Tükendi",IF(I397&lt;=E397,"Sipariş ver",IF(AND(K397&lt;&gt;"",TODAY()-K397&gt;$N$2),"Hareketsiz",""))))</f>
        <v/>
      </c>
      <c r="K397" s="10">
        <f>IF(A397="","",IF(COUNTIF('Hareketler'!B:B,A397)=0,"",_xlfn.MAXIFS('Hareketler'!A:A,'Hareketler'!B:B,A397)))</f>
        <v/>
      </c>
      <c r="L397" s="11" t="n"/>
      <c r="M397" s="8">
        <f>IF(OR(A397="",L397=""),"",I397*L397)</f>
        <v/>
      </c>
    </row>
    <row r="398">
      <c r="G398" s="8">
        <f>IF(A398="","",SUMIFS('Hareketler'!E:E,'Hareketler'!B:B,A398,'Hareketler'!D:D,"Giriş"))</f>
        <v/>
      </c>
      <c r="H398" s="8">
        <f>IF(A398="","",SUMIFS('Hareketler'!E:E,'Hareketler'!B:B,A398,'Hareketler'!D:D,"Çıkış"))</f>
        <v/>
      </c>
      <c r="I398" s="8">
        <f>IF(A398="","",F398+G398-H398+SUMIFS('Hareketler'!E:E,'Hareketler'!B:B,A398,'Hareketler'!D:D,"Sayım farkı"))</f>
        <v/>
      </c>
      <c r="J398" s="9">
        <f>IF(A398="","",IF(I398&lt;=0,"Tükendi",IF(I398&lt;=E398,"Sipariş ver",IF(AND(K398&lt;&gt;"",TODAY()-K398&gt;$N$2),"Hareketsiz",""))))</f>
        <v/>
      </c>
      <c r="K398" s="10">
        <f>IF(A398="","",IF(COUNTIF('Hareketler'!B:B,A398)=0,"",_xlfn.MAXIFS('Hareketler'!A:A,'Hareketler'!B:B,A398)))</f>
        <v/>
      </c>
      <c r="L398" s="11" t="n"/>
      <c r="M398" s="8">
        <f>IF(OR(A398="",L398=""),"",I398*L398)</f>
        <v/>
      </c>
    </row>
    <row r="399">
      <c r="G399" s="8">
        <f>IF(A399="","",SUMIFS('Hareketler'!E:E,'Hareketler'!B:B,A399,'Hareketler'!D:D,"Giriş"))</f>
        <v/>
      </c>
      <c r="H399" s="8">
        <f>IF(A399="","",SUMIFS('Hareketler'!E:E,'Hareketler'!B:B,A399,'Hareketler'!D:D,"Çıkış"))</f>
        <v/>
      </c>
      <c r="I399" s="8">
        <f>IF(A399="","",F399+G399-H399+SUMIFS('Hareketler'!E:E,'Hareketler'!B:B,A399,'Hareketler'!D:D,"Sayım farkı"))</f>
        <v/>
      </c>
      <c r="J399" s="9">
        <f>IF(A399="","",IF(I399&lt;=0,"Tükendi",IF(I399&lt;=E399,"Sipariş ver",IF(AND(K399&lt;&gt;"",TODAY()-K399&gt;$N$2),"Hareketsiz",""))))</f>
        <v/>
      </c>
      <c r="K399" s="10">
        <f>IF(A399="","",IF(COUNTIF('Hareketler'!B:B,A399)=0,"",_xlfn.MAXIFS('Hareketler'!A:A,'Hareketler'!B:B,A399)))</f>
        <v/>
      </c>
      <c r="L399" s="11" t="n"/>
      <c r="M399" s="8">
        <f>IF(OR(A399="",L399=""),"",I399*L399)</f>
        <v/>
      </c>
    </row>
    <row r="400">
      <c r="G400" s="8">
        <f>IF(A400="","",SUMIFS('Hareketler'!E:E,'Hareketler'!B:B,A400,'Hareketler'!D:D,"Giriş"))</f>
        <v/>
      </c>
      <c r="H400" s="8">
        <f>IF(A400="","",SUMIFS('Hareketler'!E:E,'Hareketler'!B:B,A400,'Hareketler'!D:D,"Çıkış"))</f>
        <v/>
      </c>
      <c r="I400" s="8">
        <f>IF(A400="","",F400+G400-H400+SUMIFS('Hareketler'!E:E,'Hareketler'!B:B,A400,'Hareketler'!D:D,"Sayım farkı"))</f>
        <v/>
      </c>
      <c r="J400" s="9">
        <f>IF(A400="","",IF(I400&lt;=0,"Tükendi",IF(I400&lt;=E400,"Sipariş ver",IF(AND(K400&lt;&gt;"",TODAY()-K400&gt;$N$2),"Hareketsiz",""))))</f>
        <v/>
      </c>
      <c r="K400" s="10">
        <f>IF(A400="","",IF(COUNTIF('Hareketler'!B:B,A400)=0,"",_xlfn.MAXIFS('Hareketler'!A:A,'Hareketler'!B:B,A400)))</f>
        <v/>
      </c>
      <c r="L400" s="11" t="n"/>
      <c r="M400" s="8">
        <f>IF(OR(A400="",L400=""),"",I400*L400)</f>
        <v/>
      </c>
    </row>
    <row r="401">
      <c r="G401" s="8">
        <f>IF(A401="","",SUMIFS('Hareketler'!E:E,'Hareketler'!B:B,A401,'Hareketler'!D:D,"Giriş"))</f>
        <v/>
      </c>
      <c r="H401" s="8">
        <f>IF(A401="","",SUMIFS('Hareketler'!E:E,'Hareketler'!B:B,A401,'Hareketler'!D:D,"Çıkış"))</f>
        <v/>
      </c>
      <c r="I401" s="8">
        <f>IF(A401="","",F401+G401-H401+SUMIFS('Hareketler'!E:E,'Hareketler'!B:B,A401,'Hareketler'!D:D,"Sayım farkı"))</f>
        <v/>
      </c>
      <c r="J401" s="9">
        <f>IF(A401="","",IF(I401&lt;=0,"Tükendi",IF(I401&lt;=E401,"Sipariş ver",IF(AND(K401&lt;&gt;"",TODAY()-K401&gt;$N$2),"Hareketsiz",""))))</f>
        <v/>
      </c>
      <c r="K401" s="10">
        <f>IF(A401="","",IF(COUNTIF('Hareketler'!B:B,A401)=0,"",_xlfn.MAXIFS('Hareketler'!A:A,'Hareketler'!B:B,A401)))</f>
        <v/>
      </c>
      <c r="L401" s="11" t="n"/>
      <c r="M401" s="8">
        <f>IF(OR(A401="",L401=""),"",I401*L401)</f>
        <v/>
      </c>
    </row>
    <row r="402">
      <c r="G402" s="8">
        <f>IF(A402="","",SUMIFS('Hareketler'!E:E,'Hareketler'!B:B,A402,'Hareketler'!D:D,"Giriş"))</f>
        <v/>
      </c>
      <c r="H402" s="8">
        <f>IF(A402="","",SUMIFS('Hareketler'!E:E,'Hareketler'!B:B,A402,'Hareketler'!D:D,"Çıkış"))</f>
        <v/>
      </c>
      <c r="I402" s="8">
        <f>IF(A402="","",F402+G402-H402+SUMIFS('Hareketler'!E:E,'Hareketler'!B:B,A402,'Hareketler'!D:D,"Sayım farkı"))</f>
        <v/>
      </c>
      <c r="J402" s="9">
        <f>IF(A402="","",IF(I402&lt;=0,"Tükendi",IF(I402&lt;=E402,"Sipariş ver",IF(AND(K402&lt;&gt;"",TODAY()-K402&gt;$N$2),"Hareketsiz",""))))</f>
        <v/>
      </c>
      <c r="K402" s="10">
        <f>IF(A402="","",IF(COUNTIF('Hareketler'!B:B,A402)=0,"",_xlfn.MAXIFS('Hareketler'!A:A,'Hareketler'!B:B,A402)))</f>
        <v/>
      </c>
      <c r="L402" s="11" t="n"/>
      <c r="M402" s="8">
        <f>IF(OR(A402="",L402=""),"",I402*L402)</f>
        <v/>
      </c>
    </row>
    <row r="403">
      <c r="G403" s="8">
        <f>IF(A403="","",SUMIFS('Hareketler'!E:E,'Hareketler'!B:B,A403,'Hareketler'!D:D,"Giriş"))</f>
        <v/>
      </c>
      <c r="H403" s="8">
        <f>IF(A403="","",SUMIFS('Hareketler'!E:E,'Hareketler'!B:B,A403,'Hareketler'!D:D,"Çıkış"))</f>
        <v/>
      </c>
      <c r="I403" s="8">
        <f>IF(A403="","",F403+G403-H403+SUMIFS('Hareketler'!E:E,'Hareketler'!B:B,A403,'Hareketler'!D:D,"Sayım farkı"))</f>
        <v/>
      </c>
      <c r="J403" s="9">
        <f>IF(A403="","",IF(I403&lt;=0,"Tükendi",IF(I403&lt;=E403,"Sipariş ver",IF(AND(K403&lt;&gt;"",TODAY()-K403&gt;$N$2),"Hareketsiz",""))))</f>
        <v/>
      </c>
      <c r="K403" s="10">
        <f>IF(A403="","",IF(COUNTIF('Hareketler'!B:B,A403)=0,"",_xlfn.MAXIFS('Hareketler'!A:A,'Hareketler'!B:B,A403)))</f>
        <v/>
      </c>
      <c r="L403" s="11" t="n"/>
      <c r="M403" s="8">
        <f>IF(OR(A403="",L403=""),"",I403*L403)</f>
        <v/>
      </c>
    </row>
    <row r="404">
      <c r="G404" s="8">
        <f>IF(A404="","",SUMIFS('Hareketler'!E:E,'Hareketler'!B:B,A404,'Hareketler'!D:D,"Giriş"))</f>
        <v/>
      </c>
      <c r="H404" s="8">
        <f>IF(A404="","",SUMIFS('Hareketler'!E:E,'Hareketler'!B:B,A404,'Hareketler'!D:D,"Çıkış"))</f>
        <v/>
      </c>
      <c r="I404" s="8">
        <f>IF(A404="","",F404+G404-H404+SUMIFS('Hareketler'!E:E,'Hareketler'!B:B,A404,'Hareketler'!D:D,"Sayım farkı"))</f>
        <v/>
      </c>
      <c r="J404" s="9">
        <f>IF(A404="","",IF(I404&lt;=0,"Tükendi",IF(I404&lt;=E404,"Sipariş ver",IF(AND(K404&lt;&gt;"",TODAY()-K404&gt;$N$2),"Hareketsiz",""))))</f>
        <v/>
      </c>
      <c r="K404" s="10">
        <f>IF(A404="","",IF(COUNTIF('Hareketler'!B:B,A404)=0,"",_xlfn.MAXIFS('Hareketler'!A:A,'Hareketler'!B:B,A404)))</f>
        <v/>
      </c>
      <c r="L404" s="11" t="n"/>
      <c r="M404" s="8">
        <f>IF(OR(A404="",L404=""),"",I404*L404)</f>
        <v/>
      </c>
    </row>
    <row r="405">
      <c r="G405" s="8">
        <f>IF(A405="","",SUMIFS('Hareketler'!E:E,'Hareketler'!B:B,A405,'Hareketler'!D:D,"Giriş"))</f>
        <v/>
      </c>
      <c r="H405" s="8">
        <f>IF(A405="","",SUMIFS('Hareketler'!E:E,'Hareketler'!B:B,A405,'Hareketler'!D:D,"Çıkış"))</f>
        <v/>
      </c>
      <c r="I405" s="8">
        <f>IF(A405="","",F405+G405-H405+SUMIFS('Hareketler'!E:E,'Hareketler'!B:B,A405,'Hareketler'!D:D,"Sayım farkı"))</f>
        <v/>
      </c>
      <c r="J405" s="9">
        <f>IF(A405="","",IF(I405&lt;=0,"Tükendi",IF(I405&lt;=E405,"Sipariş ver",IF(AND(K405&lt;&gt;"",TODAY()-K405&gt;$N$2),"Hareketsiz",""))))</f>
        <v/>
      </c>
      <c r="K405" s="10">
        <f>IF(A405="","",IF(COUNTIF('Hareketler'!B:B,A405)=0,"",_xlfn.MAXIFS('Hareketler'!A:A,'Hareketler'!B:B,A405)))</f>
        <v/>
      </c>
      <c r="L405" s="11" t="n"/>
      <c r="M405" s="8">
        <f>IF(OR(A405="",L405=""),"",I405*L405)</f>
        <v/>
      </c>
    </row>
    <row r="406">
      <c r="G406" s="8">
        <f>IF(A406="","",SUMIFS('Hareketler'!E:E,'Hareketler'!B:B,A406,'Hareketler'!D:D,"Giriş"))</f>
        <v/>
      </c>
      <c r="H406" s="8">
        <f>IF(A406="","",SUMIFS('Hareketler'!E:E,'Hareketler'!B:B,A406,'Hareketler'!D:D,"Çıkış"))</f>
        <v/>
      </c>
      <c r="I406" s="8">
        <f>IF(A406="","",F406+G406-H406+SUMIFS('Hareketler'!E:E,'Hareketler'!B:B,A406,'Hareketler'!D:D,"Sayım farkı"))</f>
        <v/>
      </c>
      <c r="J406" s="9">
        <f>IF(A406="","",IF(I406&lt;=0,"Tükendi",IF(I406&lt;=E406,"Sipariş ver",IF(AND(K406&lt;&gt;"",TODAY()-K406&gt;$N$2),"Hareketsiz",""))))</f>
        <v/>
      </c>
      <c r="K406" s="10">
        <f>IF(A406="","",IF(COUNTIF('Hareketler'!B:B,A406)=0,"",_xlfn.MAXIFS('Hareketler'!A:A,'Hareketler'!B:B,A406)))</f>
        <v/>
      </c>
      <c r="L406" s="11" t="n"/>
      <c r="M406" s="8">
        <f>IF(OR(A406="",L406=""),"",I406*L406)</f>
        <v/>
      </c>
    </row>
    <row r="407">
      <c r="G407" s="8">
        <f>IF(A407="","",SUMIFS('Hareketler'!E:E,'Hareketler'!B:B,A407,'Hareketler'!D:D,"Giriş"))</f>
        <v/>
      </c>
      <c r="H407" s="8">
        <f>IF(A407="","",SUMIFS('Hareketler'!E:E,'Hareketler'!B:B,A407,'Hareketler'!D:D,"Çıkış"))</f>
        <v/>
      </c>
      <c r="I407" s="8">
        <f>IF(A407="","",F407+G407-H407+SUMIFS('Hareketler'!E:E,'Hareketler'!B:B,A407,'Hareketler'!D:D,"Sayım farkı"))</f>
        <v/>
      </c>
      <c r="J407" s="9">
        <f>IF(A407="","",IF(I407&lt;=0,"Tükendi",IF(I407&lt;=E407,"Sipariş ver",IF(AND(K407&lt;&gt;"",TODAY()-K407&gt;$N$2),"Hareketsiz",""))))</f>
        <v/>
      </c>
      <c r="K407" s="10">
        <f>IF(A407="","",IF(COUNTIF('Hareketler'!B:B,A407)=0,"",_xlfn.MAXIFS('Hareketler'!A:A,'Hareketler'!B:B,A407)))</f>
        <v/>
      </c>
      <c r="L407" s="11" t="n"/>
      <c r="M407" s="8">
        <f>IF(OR(A407="",L407=""),"",I407*L407)</f>
        <v/>
      </c>
    </row>
    <row r="408">
      <c r="G408" s="8">
        <f>IF(A408="","",SUMIFS('Hareketler'!E:E,'Hareketler'!B:B,A408,'Hareketler'!D:D,"Giriş"))</f>
        <v/>
      </c>
      <c r="H408" s="8">
        <f>IF(A408="","",SUMIFS('Hareketler'!E:E,'Hareketler'!B:B,A408,'Hareketler'!D:D,"Çıkış"))</f>
        <v/>
      </c>
      <c r="I408" s="8">
        <f>IF(A408="","",F408+G408-H408+SUMIFS('Hareketler'!E:E,'Hareketler'!B:B,A408,'Hareketler'!D:D,"Sayım farkı"))</f>
        <v/>
      </c>
      <c r="J408" s="9">
        <f>IF(A408="","",IF(I408&lt;=0,"Tükendi",IF(I408&lt;=E408,"Sipariş ver",IF(AND(K408&lt;&gt;"",TODAY()-K408&gt;$N$2),"Hareketsiz",""))))</f>
        <v/>
      </c>
      <c r="K408" s="10">
        <f>IF(A408="","",IF(COUNTIF('Hareketler'!B:B,A408)=0,"",_xlfn.MAXIFS('Hareketler'!A:A,'Hareketler'!B:B,A408)))</f>
        <v/>
      </c>
      <c r="L408" s="11" t="n"/>
      <c r="M408" s="8">
        <f>IF(OR(A408="",L408=""),"",I408*L408)</f>
        <v/>
      </c>
    </row>
    <row r="409">
      <c r="G409" s="8">
        <f>IF(A409="","",SUMIFS('Hareketler'!E:E,'Hareketler'!B:B,A409,'Hareketler'!D:D,"Giriş"))</f>
        <v/>
      </c>
      <c r="H409" s="8">
        <f>IF(A409="","",SUMIFS('Hareketler'!E:E,'Hareketler'!B:B,A409,'Hareketler'!D:D,"Çıkış"))</f>
        <v/>
      </c>
      <c r="I409" s="8">
        <f>IF(A409="","",F409+G409-H409+SUMIFS('Hareketler'!E:E,'Hareketler'!B:B,A409,'Hareketler'!D:D,"Sayım farkı"))</f>
        <v/>
      </c>
      <c r="J409" s="9">
        <f>IF(A409="","",IF(I409&lt;=0,"Tükendi",IF(I409&lt;=E409,"Sipariş ver",IF(AND(K409&lt;&gt;"",TODAY()-K409&gt;$N$2),"Hareketsiz",""))))</f>
        <v/>
      </c>
      <c r="K409" s="10">
        <f>IF(A409="","",IF(COUNTIF('Hareketler'!B:B,A409)=0,"",_xlfn.MAXIFS('Hareketler'!A:A,'Hareketler'!B:B,A409)))</f>
        <v/>
      </c>
      <c r="L409" s="11" t="n"/>
      <c r="M409" s="8">
        <f>IF(OR(A409="",L409=""),"",I409*L409)</f>
        <v/>
      </c>
    </row>
    <row r="410">
      <c r="G410" s="8">
        <f>IF(A410="","",SUMIFS('Hareketler'!E:E,'Hareketler'!B:B,A410,'Hareketler'!D:D,"Giriş"))</f>
        <v/>
      </c>
      <c r="H410" s="8">
        <f>IF(A410="","",SUMIFS('Hareketler'!E:E,'Hareketler'!B:B,A410,'Hareketler'!D:D,"Çıkış"))</f>
        <v/>
      </c>
      <c r="I410" s="8">
        <f>IF(A410="","",F410+G410-H410+SUMIFS('Hareketler'!E:E,'Hareketler'!B:B,A410,'Hareketler'!D:D,"Sayım farkı"))</f>
        <v/>
      </c>
      <c r="J410" s="9">
        <f>IF(A410="","",IF(I410&lt;=0,"Tükendi",IF(I410&lt;=E410,"Sipariş ver",IF(AND(K410&lt;&gt;"",TODAY()-K410&gt;$N$2),"Hareketsiz",""))))</f>
        <v/>
      </c>
      <c r="K410" s="10">
        <f>IF(A410="","",IF(COUNTIF('Hareketler'!B:B,A410)=0,"",_xlfn.MAXIFS('Hareketler'!A:A,'Hareketler'!B:B,A410)))</f>
        <v/>
      </c>
      <c r="L410" s="11" t="n"/>
      <c r="M410" s="8">
        <f>IF(OR(A410="",L410=""),"",I410*L410)</f>
        <v/>
      </c>
    </row>
    <row r="411">
      <c r="G411" s="8">
        <f>IF(A411="","",SUMIFS('Hareketler'!E:E,'Hareketler'!B:B,A411,'Hareketler'!D:D,"Giriş"))</f>
        <v/>
      </c>
      <c r="H411" s="8">
        <f>IF(A411="","",SUMIFS('Hareketler'!E:E,'Hareketler'!B:B,A411,'Hareketler'!D:D,"Çıkış"))</f>
        <v/>
      </c>
      <c r="I411" s="8">
        <f>IF(A411="","",F411+G411-H411+SUMIFS('Hareketler'!E:E,'Hareketler'!B:B,A411,'Hareketler'!D:D,"Sayım farkı"))</f>
        <v/>
      </c>
      <c r="J411" s="9">
        <f>IF(A411="","",IF(I411&lt;=0,"Tükendi",IF(I411&lt;=E411,"Sipariş ver",IF(AND(K411&lt;&gt;"",TODAY()-K411&gt;$N$2),"Hareketsiz",""))))</f>
        <v/>
      </c>
      <c r="K411" s="10">
        <f>IF(A411="","",IF(COUNTIF('Hareketler'!B:B,A411)=0,"",_xlfn.MAXIFS('Hareketler'!A:A,'Hareketler'!B:B,A411)))</f>
        <v/>
      </c>
      <c r="L411" s="11" t="n"/>
      <c r="M411" s="8">
        <f>IF(OR(A411="",L411=""),"",I411*L411)</f>
        <v/>
      </c>
    </row>
    <row r="412">
      <c r="G412" s="8">
        <f>IF(A412="","",SUMIFS('Hareketler'!E:E,'Hareketler'!B:B,A412,'Hareketler'!D:D,"Giriş"))</f>
        <v/>
      </c>
      <c r="H412" s="8">
        <f>IF(A412="","",SUMIFS('Hareketler'!E:E,'Hareketler'!B:B,A412,'Hareketler'!D:D,"Çıkış"))</f>
        <v/>
      </c>
      <c r="I412" s="8">
        <f>IF(A412="","",F412+G412-H412+SUMIFS('Hareketler'!E:E,'Hareketler'!B:B,A412,'Hareketler'!D:D,"Sayım farkı"))</f>
        <v/>
      </c>
      <c r="J412" s="9">
        <f>IF(A412="","",IF(I412&lt;=0,"Tükendi",IF(I412&lt;=E412,"Sipariş ver",IF(AND(K412&lt;&gt;"",TODAY()-K412&gt;$N$2),"Hareketsiz",""))))</f>
        <v/>
      </c>
      <c r="K412" s="10">
        <f>IF(A412="","",IF(COUNTIF('Hareketler'!B:B,A412)=0,"",_xlfn.MAXIFS('Hareketler'!A:A,'Hareketler'!B:B,A412)))</f>
        <v/>
      </c>
      <c r="L412" s="11" t="n"/>
      <c r="M412" s="8">
        <f>IF(OR(A412="",L412=""),"",I412*L412)</f>
        <v/>
      </c>
    </row>
    <row r="413">
      <c r="G413" s="8">
        <f>IF(A413="","",SUMIFS('Hareketler'!E:E,'Hareketler'!B:B,A413,'Hareketler'!D:D,"Giriş"))</f>
        <v/>
      </c>
      <c r="H413" s="8">
        <f>IF(A413="","",SUMIFS('Hareketler'!E:E,'Hareketler'!B:B,A413,'Hareketler'!D:D,"Çıkış"))</f>
        <v/>
      </c>
      <c r="I413" s="8">
        <f>IF(A413="","",F413+G413-H413+SUMIFS('Hareketler'!E:E,'Hareketler'!B:B,A413,'Hareketler'!D:D,"Sayım farkı"))</f>
        <v/>
      </c>
      <c r="J413" s="9">
        <f>IF(A413="","",IF(I413&lt;=0,"Tükendi",IF(I413&lt;=E413,"Sipariş ver",IF(AND(K413&lt;&gt;"",TODAY()-K413&gt;$N$2),"Hareketsiz",""))))</f>
        <v/>
      </c>
      <c r="K413" s="10">
        <f>IF(A413="","",IF(COUNTIF('Hareketler'!B:B,A413)=0,"",_xlfn.MAXIFS('Hareketler'!A:A,'Hareketler'!B:B,A413)))</f>
        <v/>
      </c>
      <c r="L413" s="11" t="n"/>
      <c r="M413" s="8">
        <f>IF(OR(A413="",L413=""),"",I413*L413)</f>
        <v/>
      </c>
    </row>
    <row r="414">
      <c r="G414" s="8">
        <f>IF(A414="","",SUMIFS('Hareketler'!E:E,'Hareketler'!B:B,A414,'Hareketler'!D:D,"Giriş"))</f>
        <v/>
      </c>
      <c r="H414" s="8">
        <f>IF(A414="","",SUMIFS('Hareketler'!E:E,'Hareketler'!B:B,A414,'Hareketler'!D:D,"Çıkış"))</f>
        <v/>
      </c>
      <c r="I414" s="8">
        <f>IF(A414="","",F414+G414-H414+SUMIFS('Hareketler'!E:E,'Hareketler'!B:B,A414,'Hareketler'!D:D,"Sayım farkı"))</f>
        <v/>
      </c>
      <c r="J414" s="9">
        <f>IF(A414="","",IF(I414&lt;=0,"Tükendi",IF(I414&lt;=E414,"Sipariş ver",IF(AND(K414&lt;&gt;"",TODAY()-K414&gt;$N$2),"Hareketsiz",""))))</f>
        <v/>
      </c>
      <c r="K414" s="10">
        <f>IF(A414="","",IF(COUNTIF('Hareketler'!B:B,A414)=0,"",_xlfn.MAXIFS('Hareketler'!A:A,'Hareketler'!B:B,A414)))</f>
        <v/>
      </c>
      <c r="L414" s="11" t="n"/>
      <c r="M414" s="8">
        <f>IF(OR(A414="",L414=""),"",I414*L414)</f>
        <v/>
      </c>
    </row>
    <row r="415">
      <c r="G415" s="8">
        <f>IF(A415="","",SUMIFS('Hareketler'!E:E,'Hareketler'!B:B,A415,'Hareketler'!D:D,"Giriş"))</f>
        <v/>
      </c>
      <c r="H415" s="8">
        <f>IF(A415="","",SUMIFS('Hareketler'!E:E,'Hareketler'!B:B,A415,'Hareketler'!D:D,"Çıkış"))</f>
        <v/>
      </c>
      <c r="I415" s="8">
        <f>IF(A415="","",F415+G415-H415+SUMIFS('Hareketler'!E:E,'Hareketler'!B:B,A415,'Hareketler'!D:D,"Sayım farkı"))</f>
        <v/>
      </c>
      <c r="J415" s="9">
        <f>IF(A415="","",IF(I415&lt;=0,"Tükendi",IF(I415&lt;=E415,"Sipariş ver",IF(AND(K415&lt;&gt;"",TODAY()-K415&gt;$N$2),"Hareketsiz",""))))</f>
        <v/>
      </c>
      <c r="K415" s="10">
        <f>IF(A415="","",IF(COUNTIF('Hareketler'!B:B,A415)=0,"",_xlfn.MAXIFS('Hareketler'!A:A,'Hareketler'!B:B,A415)))</f>
        <v/>
      </c>
      <c r="L415" s="11" t="n"/>
      <c r="M415" s="8">
        <f>IF(OR(A415="",L415=""),"",I415*L415)</f>
        <v/>
      </c>
    </row>
    <row r="416">
      <c r="G416" s="8">
        <f>IF(A416="","",SUMIFS('Hareketler'!E:E,'Hareketler'!B:B,A416,'Hareketler'!D:D,"Giriş"))</f>
        <v/>
      </c>
      <c r="H416" s="8">
        <f>IF(A416="","",SUMIFS('Hareketler'!E:E,'Hareketler'!B:B,A416,'Hareketler'!D:D,"Çıkış"))</f>
        <v/>
      </c>
      <c r="I416" s="8">
        <f>IF(A416="","",F416+G416-H416+SUMIFS('Hareketler'!E:E,'Hareketler'!B:B,A416,'Hareketler'!D:D,"Sayım farkı"))</f>
        <v/>
      </c>
      <c r="J416" s="9">
        <f>IF(A416="","",IF(I416&lt;=0,"Tükendi",IF(I416&lt;=E416,"Sipariş ver",IF(AND(K416&lt;&gt;"",TODAY()-K416&gt;$N$2),"Hareketsiz",""))))</f>
        <v/>
      </c>
      <c r="K416" s="10">
        <f>IF(A416="","",IF(COUNTIF('Hareketler'!B:B,A416)=0,"",_xlfn.MAXIFS('Hareketler'!A:A,'Hareketler'!B:B,A416)))</f>
        <v/>
      </c>
      <c r="L416" s="11" t="n"/>
      <c r="M416" s="8">
        <f>IF(OR(A416="",L416=""),"",I416*L416)</f>
        <v/>
      </c>
    </row>
    <row r="417">
      <c r="G417" s="8">
        <f>IF(A417="","",SUMIFS('Hareketler'!E:E,'Hareketler'!B:B,A417,'Hareketler'!D:D,"Giriş"))</f>
        <v/>
      </c>
      <c r="H417" s="8">
        <f>IF(A417="","",SUMIFS('Hareketler'!E:E,'Hareketler'!B:B,A417,'Hareketler'!D:D,"Çıkış"))</f>
        <v/>
      </c>
      <c r="I417" s="8">
        <f>IF(A417="","",F417+G417-H417+SUMIFS('Hareketler'!E:E,'Hareketler'!B:B,A417,'Hareketler'!D:D,"Sayım farkı"))</f>
        <v/>
      </c>
      <c r="J417" s="9">
        <f>IF(A417="","",IF(I417&lt;=0,"Tükendi",IF(I417&lt;=E417,"Sipariş ver",IF(AND(K417&lt;&gt;"",TODAY()-K417&gt;$N$2),"Hareketsiz",""))))</f>
        <v/>
      </c>
      <c r="K417" s="10">
        <f>IF(A417="","",IF(COUNTIF('Hareketler'!B:B,A417)=0,"",_xlfn.MAXIFS('Hareketler'!A:A,'Hareketler'!B:B,A417)))</f>
        <v/>
      </c>
      <c r="L417" s="11" t="n"/>
      <c r="M417" s="8">
        <f>IF(OR(A417="",L417=""),"",I417*L417)</f>
        <v/>
      </c>
    </row>
    <row r="418">
      <c r="G418" s="8">
        <f>IF(A418="","",SUMIFS('Hareketler'!E:E,'Hareketler'!B:B,A418,'Hareketler'!D:D,"Giriş"))</f>
        <v/>
      </c>
      <c r="H418" s="8">
        <f>IF(A418="","",SUMIFS('Hareketler'!E:E,'Hareketler'!B:B,A418,'Hareketler'!D:D,"Çıkış"))</f>
        <v/>
      </c>
      <c r="I418" s="8">
        <f>IF(A418="","",F418+G418-H418+SUMIFS('Hareketler'!E:E,'Hareketler'!B:B,A418,'Hareketler'!D:D,"Sayım farkı"))</f>
        <v/>
      </c>
      <c r="J418" s="9">
        <f>IF(A418="","",IF(I418&lt;=0,"Tükendi",IF(I418&lt;=E418,"Sipariş ver",IF(AND(K418&lt;&gt;"",TODAY()-K418&gt;$N$2),"Hareketsiz",""))))</f>
        <v/>
      </c>
      <c r="K418" s="10">
        <f>IF(A418="","",IF(COUNTIF('Hareketler'!B:B,A418)=0,"",_xlfn.MAXIFS('Hareketler'!A:A,'Hareketler'!B:B,A418)))</f>
        <v/>
      </c>
      <c r="L418" s="11" t="n"/>
      <c r="M418" s="8">
        <f>IF(OR(A418="",L418=""),"",I418*L418)</f>
        <v/>
      </c>
    </row>
    <row r="419">
      <c r="G419" s="8">
        <f>IF(A419="","",SUMIFS('Hareketler'!E:E,'Hareketler'!B:B,A419,'Hareketler'!D:D,"Giriş"))</f>
        <v/>
      </c>
      <c r="H419" s="8">
        <f>IF(A419="","",SUMIFS('Hareketler'!E:E,'Hareketler'!B:B,A419,'Hareketler'!D:D,"Çıkış"))</f>
        <v/>
      </c>
      <c r="I419" s="8">
        <f>IF(A419="","",F419+G419-H419+SUMIFS('Hareketler'!E:E,'Hareketler'!B:B,A419,'Hareketler'!D:D,"Sayım farkı"))</f>
        <v/>
      </c>
      <c r="J419" s="9">
        <f>IF(A419="","",IF(I419&lt;=0,"Tükendi",IF(I419&lt;=E419,"Sipariş ver",IF(AND(K419&lt;&gt;"",TODAY()-K419&gt;$N$2),"Hareketsiz",""))))</f>
        <v/>
      </c>
      <c r="K419" s="10">
        <f>IF(A419="","",IF(COUNTIF('Hareketler'!B:B,A419)=0,"",_xlfn.MAXIFS('Hareketler'!A:A,'Hareketler'!B:B,A419)))</f>
        <v/>
      </c>
      <c r="L419" s="11" t="n"/>
      <c r="M419" s="8">
        <f>IF(OR(A419="",L419=""),"",I419*L419)</f>
        <v/>
      </c>
    </row>
    <row r="420">
      <c r="G420" s="8">
        <f>IF(A420="","",SUMIFS('Hareketler'!E:E,'Hareketler'!B:B,A420,'Hareketler'!D:D,"Giriş"))</f>
        <v/>
      </c>
      <c r="H420" s="8">
        <f>IF(A420="","",SUMIFS('Hareketler'!E:E,'Hareketler'!B:B,A420,'Hareketler'!D:D,"Çıkış"))</f>
        <v/>
      </c>
      <c r="I420" s="8">
        <f>IF(A420="","",F420+G420-H420+SUMIFS('Hareketler'!E:E,'Hareketler'!B:B,A420,'Hareketler'!D:D,"Sayım farkı"))</f>
        <v/>
      </c>
      <c r="J420" s="9">
        <f>IF(A420="","",IF(I420&lt;=0,"Tükendi",IF(I420&lt;=E420,"Sipariş ver",IF(AND(K420&lt;&gt;"",TODAY()-K420&gt;$N$2),"Hareketsiz",""))))</f>
        <v/>
      </c>
      <c r="K420" s="10">
        <f>IF(A420="","",IF(COUNTIF('Hareketler'!B:B,A420)=0,"",_xlfn.MAXIFS('Hareketler'!A:A,'Hareketler'!B:B,A420)))</f>
        <v/>
      </c>
      <c r="L420" s="11" t="n"/>
      <c r="M420" s="8">
        <f>IF(OR(A420="",L420=""),"",I420*L420)</f>
        <v/>
      </c>
    </row>
    <row r="421">
      <c r="G421" s="8">
        <f>IF(A421="","",SUMIFS('Hareketler'!E:E,'Hareketler'!B:B,A421,'Hareketler'!D:D,"Giriş"))</f>
        <v/>
      </c>
      <c r="H421" s="8">
        <f>IF(A421="","",SUMIFS('Hareketler'!E:E,'Hareketler'!B:B,A421,'Hareketler'!D:D,"Çıkış"))</f>
        <v/>
      </c>
      <c r="I421" s="8">
        <f>IF(A421="","",F421+G421-H421+SUMIFS('Hareketler'!E:E,'Hareketler'!B:B,A421,'Hareketler'!D:D,"Sayım farkı"))</f>
        <v/>
      </c>
      <c r="J421" s="9">
        <f>IF(A421="","",IF(I421&lt;=0,"Tükendi",IF(I421&lt;=E421,"Sipariş ver",IF(AND(K421&lt;&gt;"",TODAY()-K421&gt;$N$2),"Hareketsiz",""))))</f>
        <v/>
      </c>
      <c r="K421" s="10">
        <f>IF(A421="","",IF(COUNTIF('Hareketler'!B:B,A421)=0,"",_xlfn.MAXIFS('Hareketler'!A:A,'Hareketler'!B:B,A421)))</f>
        <v/>
      </c>
      <c r="L421" s="11" t="n"/>
      <c r="M421" s="8">
        <f>IF(OR(A421="",L421=""),"",I421*L421)</f>
        <v/>
      </c>
    </row>
    <row r="422">
      <c r="G422" s="8">
        <f>IF(A422="","",SUMIFS('Hareketler'!E:E,'Hareketler'!B:B,A422,'Hareketler'!D:D,"Giriş"))</f>
        <v/>
      </c>
      <c r="H422" s="8">
        <f>IF(A422="","",SUMIFS('Hareketler'!E:E,'Hareketler'!B:B,A422,'Hareketler'!D:D,"Çıkış"))</f>
        <v/>
      </c>
      <c r="I422" s="8">
        <f>IF(A422="","",F422+G422-H422+SUMIFS('Hareketler'!E:E,'Hareketler'!B:B,A422,'Hareketler'!D:D,"Sayım farkı"))</f>
        <v/>
      </c>
      <c r="J422" s="9">
        <f>IF(A422="","",IF(I422&lt;=0,"Tükendi",IF(I422&lt;=E422,"Sipariş ver",IF(AND(K422&lt;&gt;"",TODAY()-K422&gt;$N$2),"Hareketsiz",""))))</f>
        <v/>
      </c>
      <c r="K422" s="10">
        <f>IF(A422="","",IF(COUNTIF('Hareketler'!B:B,A422)=0,"",_xlfn.MAXIFS('Hareketler'!A:A,'Hareketler'!B:B,A422)))</f>
        <v/>
      </c>
      <c r="L422" s="11" t="n"/>
      <c r="M422" s="8">
        <f>IF(OR(A422="",L422=""),"",I422*L422)</f>
        <v/>
      </c>
    </row>
    <row r="423">
      <c r="G423" s="8">
        <f>IF(A423="","",SUMIFS('Hareketler'!E:E,'Hareketler'!B:B,A423,'Hareketler'!D:D,"Giriş"))</f>
        <v/>
      </c>
      <c r="H423" s="8">
        <f>IF(A423="","",SUMIFS('Hareketler'!E:E,'Hareketler'!B:B,A423,'Hareketler'!D:D,"Çıkış"))</f>
        <v/>
      </c>
      <c r="I423" s="8">
        <f>IF(A423="","",F423+G423-H423+SUMIFS('Hareketler'!E:E,'Hareketler'!B:B,A423,'Hareketler'!D:D,"Sayım farkı"))</f>
        <v/>
      </c>
      <c r="J423" s="9">
        <f>IF(A423="","",IF(I423&lt;=0,"Tükendi",IF(I423&lt;=E423,"Sipariş ver",IF(AND(K423&lt;&gt;"",TODAY()-K423&gt;$N$2),"Hareketsiz",""))))</f>
        <v/>
      </c>
      <c r="K423" s="10">
        <f>IF(A423="","",IF(COUNTIF('Hareketler'!B:B,A423)=0,"",_xlfn.MAXIFS('Hareketler'!A:A,'Hareketler'!B:B,A423)))</f>
        <v/>
      </c>
      <c r="L423" s="11" t="n"/>
      <c r="M423" s="8">
        <f>IF(OR(A423="",L423=""),"",I423*L423)</f>
        <v/>
      </c>
    </row>
    <row r="424">
      <c r="G424" s="8">
        <f>IF(A424="","",SUMIFS('Hareketler'!E:E,'Hareketler'!B:B,A424,'Hareketler'!D:D,"Giriş"))</f>
        <v/>
      </c>
      <c r="H424" s="8">
        <f>IF(A424="","",SUMIFS('Hareketler'!E:E,'Hareketler'!B:B,A424,'Hareketler'!D:D,"Çıkış"))</f>
        <v/>
      </c>
      <c r="I424" s="8">
        <f>IF(A424="","",F424+G424-H424+SUMIFS('Hareketler'!E:E,'Hareketler'!B:B,A424,'Hareketler'!D:D,"Sayım farkı"))</f>
        <v/>
      </c>
      <c r="J424" s="9">
        <f>IF(A424="","",IF(I424&lt;=0,"Tükendi",IF(I424&lt;=E424,"Sipariş ver",IF(AND(K424&lt;&gt;"",TODAY()-K424&gt;$N$2),"Hareketsiz",""))))</f>
        <v/>
      </c>
      <c r="K424" s="10">
        <f>IF(A424="","",IF(COUNTIF('Hareketler'!B:B,A424)=0,"",_xlfn.MAXIFS('Hareketler'!A:A,'Hareketler'!B:B,A424)))</f>
        <v/>
      </c>
      <c r="L424" s="11" t="n"/>
      <c r="M424" s="8">
        <f>IF(OR(A424="",L424=""),"",I424*L424)</f>
        <v/>
      </c>
    </row>
    <row r="425">
      <c r="G425" s="8">
        <f>IF(A425="","",SUMIFS('Hareketler'!E:E,'Hareketler'!B:B,A425,'Hareketler'!D:D,"Giriş"))</f>
        <v/>
      </c>
      <c r="H425" s="8">
        <f>IF(A425="","",SUMIFS('Hareketler'!E:E,'Hareketler'!B:B,A425,'Hareketler'!D:D,"Çıkış"))</f>
        <v/>
      </c>
      <c r="I425" s="8">
        <f>IF(A425="","",F425+G425-H425+SUMIFS('Hareketler'!E:E,'Hareketler'!B:B,A425,'Hareketler'!D:D,"Sayım farkı"))</f>
        <v/>
      </c>
      <c r="J425" s="9">
        <f>IF(A425="","",IF(I425&lt;=0,"Tükendi",IF(I425&lt;=E425,"Sipariş ver",IF(AND(K425&lt;&gt;"",TODAY()-K425&gt;$N$2),"Hareketsiz",""))))</f>
        <v/>
      </c>
      <c r="K425" s="10">
        <f>IF(A425="","",IF(COUNTIF('Hareketler'!B:B,A425)=0,"",_xlfn.MAXIFS('Hareketler'!A:A,'Hareketler'!B:B,A425)))</f>
        <v/>
      </c>
      <c r="L425" s="11" t="n"/>
      <c r="M425" s="8">
        <f>IF(OR(A425="",L425=""),"",I425*L425)</f>
        <v/>
      </c>
    </row>
    <row r="426">
      <c r="G426" s="8">
        <f>IF(A426="","",SUMIFS('Hareketler'!E:E,'Hareketler'!B:B,A426,'Hareketler'!D:D,"Giriş"))</f>
        <v/>
      </c>
      <c r="H426" s="8">
        <f>IF(A426="","",SUMIFS('Hareketler'!E:E,'Hareketler'!B:B,A426,'Hareketler'!D:D,"Çıkış"))</f>
        <v/>
      </c>
      <c r="I426" s="8">
        <f>IF(A426="","",F426+G426-H426+SUMIFS('Hareketler'!E:E,'Hareketler'!B:B,A426,'Hareketler'!D:D,"Sayım farkı"))</f>
        <v/>
      </c>
      <c r="J426" s="9">
        <f>IF(A426="","",IF(I426&lt;=0,"Tükendi",IF(I426&lt;=E426,"Sipariş ver",IF(AND(K426&lt;&gt;"",TODAY()-K426&gt;$N$2),"Hareketsiz",""))))</f>
        <v/>
      </c>
      <c r="K426" s="10">
        <f>IF(A426="","",IF(COUNTIF('Hareketler'!B:B,A426)=0,"",_xlfn.MAXIFS('Hareketler'!A:A,'Hareketler'!B:B,A426)))</f>
        <v/>
      </c>
      <c r="L426" s="11" t="n"/>
      <c r="M426" s="8">
        <f>IF(OR(A426="",L426=""),"",I426*L426)</f>
        <v/>
      </c>
    </row>
    <row r="427">
      <c r="G427" s="8">
        <f>IF(A427="","",SUMIFS('Hareketler'!E:E,'Hareketler'!B:B,A427,'Hareketler'!D:D,"Giriş"))</f>
        <v/>
      </c>
      <c r="H427" s="8">
        <f>IF(A427="","",SUMIFS('Hareketler'!E:E,'Hareketler'!B:B,A427,'Hareketler'!D:D,"Çıkış"))</f>
        <v/>
      </c>
      <c r="I427" s="8">
        <f>IF(A427="","",F427+G427-H427+SUMIFS('Hareketler'!E:E,'Hareketler'!B:B,A427,'Hareketler'!D:D,"Sayım farkı"))</f>
        <v/>
      </c>
      <c r="J427" s="9">
        <f>IF(A427="","",IF(I427&lt;=0,"Tükendi",IF(I427&lt;=E427,"Sipariş ver",IF(AND(K427&lt;&gt;"",TODAY()-K427&gt;$N$2),"Hareketsiz",""))))</f>
        <v/>
      </c>
      <c r="K427" s="10">
        <f>IF(A427="","",IF(COUNTIF('Hareketler'!B:B,A427)=0,"",_xlfn.MAXIFS('Hareketler'!A:A,'Hareketler'!B:B,A427)))</f>
        <v/>
      </c>
      <c r="L427" s="11" t="n"/>
      <c r="M427" s="8">
        <f>IF(OR(A427="",L427=""),"",I427*L427)</f>
        <v/>
      </c>
    </row>
    <row r="428">
      <c r="G428" s="8">
        <f>IF(A428="","",SUMIFS('Hareketler'!E:E,'Hareketler'!B:B,A428,'Hareketler'!D:D,"Giriş"))</f>
        <v/>
      </c>
      <c r="H428" s="8">
        <f>IF(A428="","",SUMIFS('Hareketler'!E:E,'Hareketler'!B:B,A428,'Hareketler'!D:D,"Çıkış"))</f>
        <v/>
      </c>
      <c r="I428" s="8">
        <f>IF(A428="","",F428+G428-H428+SUMIFS('Hareketler'!E:E,'Hareketler'!B:B,A428,'Hareketler'!D:D,"Sayım farkı"))</f>
        <v/>
      </c>
      <c r="J428" s="9">
        <f>IF(A428="","",IF(I428&lt;=0,"Tükendi",IF(I428&lt;=E428,"Sipariş ver",IF(AND(K428&lt;&gt;"",TODAY()-K428&gt;$N$2),"Hareketsiz",""))))</f>
        <v/>
      </c>
      <c r="K428" s="10">
        <f>IF(A428="","",IF(COUNTIF('Hareketler'!B:B,A428)=0,"",_xlfn.MAXIFS('Hareketler'!A:A,'Hareketler'!B:B,A428)))</f>
        <v/>
      </c>
      <c r="L428" s="11" t="n"/>
      <c r="M428" s="8">
        <f>IF(OR(A428="",L428=""),"",I428*L428)</f>
        <v/>
      </c>
    </row>
    <row r="429">
      <c r="G429" s="8">
        <f>IF(A429="","",SUMIFS('Hareketler'!E:E,'Hareketler'!B:B,A429,'Hareketler'!D:D,"Giriş"))</f>
        <v/>
      </c>
      <c r="H429" s="8">
        <f>IF(A429="","",SUMIFS('Hareketler'!E:E,'Hareketler'!B:B,A429,'Hareketler'!D:D,"Çıkış"))</f>
        <v/>
      </c>
      <c r="I429" s="8">
        <f>IF(A429="","",F429+G429-H429+SUMIFS('Hareketler'!E:E,'Hareketler'!B:B,A429,'Hareketler'!D:D,"Sayım farkı"))</f>
        <v/>
      </c>
      <c r="J429" s="9">
        <f>IF(A429="","",IF(I429&lt;=0,"Tükendi",IF(I429&lt;=E429,"Sipariş ver",IF(AND(K429&lt;&gt;"",TODAY()-K429&gt;$N$2),"Hareketsiz",""))))</f>
        <v/>
      </c>
      <c r="K429" s="10">
        <f>IF(A429="","",IF(COUNTIF('Hareketler'!B:B,A429)=0,"",_xlfn.MAXIFS('Hareketler'!A:A,'Hareketler'!B:B,A429)))</f>
        <v/>
      </c>
      <c r="L429" s="11" t="n"/>
      <c r="M429" s="8">
        <f>IF(OR(A429="",L429=""),"",I429*L429)</f>
        <v/>
      </c>
    </row>
    <row r="430">
      <c r="G430" s="8">
        <f>IF(A430="","",SUMIFS('Hareketler'!E:E,'Hareketler'!B:B,A430,'Hareketler'!D:D,"Giriş"))</f>
        <v/>
      </c>
      <c r="H430" s="8">
        <f>IF(A430="","",SUMIFS('Hareketler'!E:E,'Hareketler'!B:B,A430,'Hareketler'!D:D,"Çıkış"))</f>
        <v/>
      </c>
      <c r="I430" s="8">
        <f>IF(A430="","",F430+G430-H430+SUMIFS('Hareketler'!E:E,'Hareketler'!B:B,A430,'Hareketler'!D:D,"Sayım farkı"))</f>
        <v/>
      </c>
      <c r="J430" s="9">
        <f>IF(A430="","",IF(I430&lt;=0,"Tükendi",IF(I430&lt;=E430,"Sipariş ver",IF(AND(K430&lt;&gt;"",TODAY()-K430&gt;$N$2),"Hareketsiz",""))))</f>
        <v/>
      </c>
      <c r="K430" s="10">
        <f>IF(A430="","",IF(COUNTIF('Hareketler'!B:B,A430)=0,"",_xlfn.MAXIFS('Hareketler'!A:A,'Hareketler'!B:B,A430)))</f>
        <v/>
      </c>
      <c r="L430" s="11" t="n"/>
      <c r="M430" s="8">
        <f>IF(OR(A430="",L430=""),"",I430*L430)</f>
        <v/>
      </c>
    </row>
    <row r="431">
      <c r="G431" s="8">
        <f>IF(A431="","",SUMIFS('Hareketler'!E:E,'Hareketler'!B:B,A431,'Hareketler'!D:D,"Giriş"))</f>
        <v/>
      </c>
      <c r="H431" s="8">
        <f>IF(A431="","",SUMIFS('Hareketler'!E:E,'Hareketler'!B:B,A431,'Hareketler'!D:D,"Çıkış"))</f>
        <v/>
      </c>
      <c r="I431" s="8">
        <f>IF(A431="","",F431+G431-H431+SUMIFS('Hareketler'!E:E,'Hareketler'!B:B,A431,'Hareketler'!D:D,"Sayım farkı"))</f>
        <v/>
      </c>
      <c r="J431" s="9">
        <f>IF(A431="","",IF(I431&lt;=0,"Tükendi",IF(I431&lt;=E431,"Sipariş ver",IF(AND(K431&lt;&gt;"",TODAY()-K431&gt;$N$2),"Hareketsiz",""))))</f>
        <v/>
      </c>
      <c r="K431" s="10">
        <f>IF(A431="","",IF(COUNTIF('Hareketler'!B:B,A431)=0,"",_xlfn.MAXIFS('Hareketler'!A:A,'Hareketler'!B:B,A431)))</f>
        <v/>
      </c>
      <c r="L431" s="11" t="n"/>
      <c r="M431" s="8">
        <f>IF(OR(A431="",L431=""),"",I431*L431)</f>
        <v/>
      </c>
    </row>
    <row r="432">
      <c r="G432" s="8">
        <f>IF(A432="","",SUMIFS('Hareketler'!E:E,'Hareketler'!B:B,A432,'Hareketler'!D:D,"Giriş"))</f>
        <v/>
      </c>
      <c r="H432" s="8">
        <f>IF(A432="","",SUMIFS('Hareketler'!E:E,'Hareketler'!B:B,A432,'Hareketler'!D:D,"Çıkış"))</f>
        <v/>
      </c>
      <c r="I432" s="8">
        <f>IF(A432="","",F432+G432-H432+SUMIFS('Hareketler'!E:E,'Hareketler'!B:B,A432,'Hareketler'!D:D,"Sayım farkı"))</f>
        <v/>
      </c>
      <c r="J432" s="9">
        <f>IF(A432="","",IF(I432&lt;=0,"Tükendi",IF(I432&lt;=E432,"Sipariş ver",IF(AND(K432&lt;&gt;"",TODAY()-K432&gt;$N$2),"Hareketsiz",""))))</f>
        <v/>
      </c>
      <c r="K432" s="10">
        <f>IF(A432="","",IF(COUNTIF('Hareketler'!B:B,A432)=0,"",_xlfn.MAXIFS('Hareketler'!A:A,'Hareketler'!B:B,A432)))</f>
        <v/>
      </c>
      <c r="L432" s="11" t="n"/>
      <c r="M432" s="8">
        <f>IF(OR(A432="",L432=""),"",I432*L432)</f>
        <v/>
      </c>
    </row>
    <row r="433">
      <c r="G433" s="8">
        <f>IF(A433="","",SUMIFS('Hareketler'!E:E,'Hareketler'!B:B,A433,'Hareketler'!D:D,"Giriş"))</f>
        <v/>
      </c>
      <c r="H433" s="8">
        <f>IF(A433="","",SUMIFS('Hareketler'!E:E,'Hareketler'!B:B,A433,'Hareketler'!D:D,"Çıkış"))</f>
        <v/>
      </c>
      <c r="I433" s="8">
        <f>IF(A433="","",F433+G433-H433+SUMIFS('Hareketler'!E:E,'Hareketler'!B:B,A433,'Hareketler'!D:D,"Sayım farkı"))</f>
        <v/>
      </c>
      <c r="J433" s="9">
        <f>IF(A433="","",IF(I433&lt;=0,"Tükendi",IF(I433&lt;=E433,"Sipariş ver",IF(AND(K433&lt;&gt;"",TODAY()-K433&gt;$N$2),"Hareketsiz",""))))</f>
        <v/>
      </c>
      <c r="K433" s="10">
        <f>IF(A433="","",IF(COUNTIF('Hareketler'!B:B,A433)=0,"",_xlfn.MAXIFS('Hareketler'!A:A,'Hareketler'!B:B,A433)))</f>
        <v/>
      </c>
      <c r="L433" s="11" t="n"/>
      <c r="M433" s="8">
        <f>IF(OR(A433="",L433=""),"",I433*L433)</f>
        <v/>
      </c>
    </row>
    <row r="434">
      <c r="G434" s="8">
        <f>IF(A434="","",SUMIFS('Hareketler'!E:E,'Hareketler'!B:B,A434,'Hareketler'!D:D,"Giriş"))</f>
        <v/>
      </c>
      <c r="H434" s="8">
        <f>IF(A434="","",SUMIFS('Hareketler'!E:E,'Hareketler'!B:B,A434,'Hareketler'!D:D,"Çıkış"))</f>
        <v/>
      </c>
      <c r="I434" s="8">
        <f>IF(A434="","",F434+G434-H434+SUMIFS('Hareketler'!E:E,'Hareketler'!B:B,A434,'Hareketler'!D:D,"Sayım farkı"))</f>
        <v/>
      </c>
      <c r="J434" s="9">
        <f>IF(A434="","",IF(I434&lt;=0,"Tükendi",IF(I434&lt;=E434,"Sipariş ver",IF(AND(K434&lt;&gt;"",TODAY()-K434&gt;$N$2),"Hareketsiz",""))))</f>
        <v/>
      </c>
      <c r="K434" s="10">
        <f>IF(A434="","",IF(COUNTIF('Hareketler'!B:B,A434)=0,"",_xlfn.MAXIFS('Hareketler'!A:A,'Hareketler'!B:B,A434)))</f>
        <v/>
      </c>
      <c r="L434" s="11" t="n"/>
      <c r="M434" s="8">
        <f>IF(OR(A434="",L434=""),"",I434*L434)</f>
        <v/>
      </c>
    </row>
    <row r="435">
      <c r="G435" s="8">
        <f>IF(A435="","",SUMIFS('Hareketler'!E:E,'Hareketler'!B:B,A435,'Hareketler'!D:D,"Giriş"))</f>
        <v/>
      </c>
      <c r="H435" s="8">
        <f>IF(A435="","",SUMIFS('Hareketler'!E:E,'Hareketler'!B:B,A435,'Hareketler'!D:D,"Çıkış"))</f>
        <v/>
      </c>
      <c r="I435" s="8">
        <f>IF(A435="","",F435+G435-H435+SUMIFS('Hareketler'!E:E,'Hareketler'!B:B,A435,'Hareketler'!D:D,"Sayım farkı"))</f>
        <v/>
      </c>
      <c r="J435" s="9">
        <f>IF(A435="","",IF(I435&lt;=0,"Tükendi",IF(I435&lt;=E435,"Sipariş ver",IF(AND(K435&lt;&gt;"",TODAY()-K435&gt;$N$2),"Hareketsiz",""))))</f>
        <v/>
      </c>
      <c r="K435" s="10">
        <f>IF(A435="","",IF(COUNTIF('Hareketler'!B:B,A435)=0,"",_xlfn.MAXIFS('Hareketler'!A:A,'Hareketler'!B:B,A435)))</f>
        <v/>
      </c>
      <c r="L435" s="11" t="n"/>
      <c r="M435" s="8">
        <f>IF(OR(A435="",L435=""),"",I435*L435)</f>
        <v/>
      </c>
    </row>
    <row r="436">
      <c r="G436" s="8">
        <f>IF(A436="","",SUMIFS('Hareketler'!E:E,'Hareketler'!B:B,A436,'Hareketler'!D:D,"Giriş"))</f>
        <v/>
      </c>
      <c r="H436" s="8">
        <f>IF(A436="","",SUMIFS('Hareketler'!E:E,'Hareketler'!B:B,A436,'Hareketler'!D:D,"Çıkış"))</f>
        <v/>
      </c>
      <c r="I436" s="8">
        <f>IF(A436="","",F436+G436-H436+SUMIFS('Hareketler'!E:E,'Hareketler'!B:B,A436,'Hareketler'!D:D,"Sayım farkı"))</f>
        <v/>
      </c>
      <c r="J436" s="9">
        <f>IF(A436="","",IF(I436&lt;=0,"Tükendi",IF(I436&lt;=E436,"Sipariş ver",IF(AND(K436&lt;&gt;"",TODAY()-K436&gt;$N$2),"Hareketsiz",""))))</f>
        <v/>
      </c>
      <c r="K436" s="10">
        <f>IF(A436="","",IF(COUNTIF('Hareketler'!B:B,A436)=0,"",_xlfn.MAXIFS('Hareketler'!A:A,'Hareketler'!B:B,A436)))</f>
        <v/>
      </c>
      <c r="L436" s="11" t="n"/>
      <c r="M436" s="8">
        <f>IF(OR(A436="",L436=""),"",I436*L436)</f>
        <v/>
      </c>
    </row>
    <row r="437">
      <c r="G437" s="8">
        <f>IF(A437="","",SUMIFS('Hareketler'!E:E,'Hareketler'!B:B,A437,'Hareketler'!D:D,"Giriş"))</f>
        <v/>
      </c>
      <c r="H437" s="8">
        <f>IF(A437="","",SUMIFS('Hareketler'!E:E,'Hareketler'!B:B,A437,'Hareketler'!D:D,"Çıkış"))</f>
        <v/>
      </c>
      <c r="I437" s="8">
        <f>IF(A437="","",F437+G437-H437+SUMIFS('Hareketler'!E:E,'Hareketler'!B:B,A437,'Hareketler'!D:D,"Sayım farkı"))</f>
        <v/>
      </c>
      <c r="J437" s="9">
        <f>IF(A437="","",IF(I437&lt;=0,"Tükendi",IF(I437&lt;=E437,"Sipariş ver",IF(AND(K437&lt;&gt;"",TODAY()-K437&gt;$N$2),"Hareketsiz",""))))</f>
        <v/>
      </c>
      <c r="K437" s="10">
        <f>IF(A437="","",IF(COUNTIF('Hareketler'!B:B,A437)=0,"",_xlfn.MAXIFS('Hareketler'!A:A,'Hareketler'!B:B,A437)))</f>
        <v/>
      </c>
      <c r="L437" s="11" t="n"/>
      <c r="M437" s="8">
        <f>IF(OR(A437="",L437=""),"",I437*L437)</f>
        <v/>
      </c>
    </row>
    <row r="438">
      <c r="G438" s="8">
        <f>IF(A438="","",SUMIFS('Hareketler'!E:E,'Hareketler'!B:B,A438,'Hareketler'!D:D,"Giriş"))</f>
        <v/>
      </c>
      <c r="H438" s="8">
        <f>IF(A438="","",SUMIFS('Hareketler'!E:E,'Hareketler'!B:B,A438,'Hareketler'!D:D,"Çıkış"))</f>
        <v/>
      </c>
      <c r="I438" s="8">
        <f>IF(A438="","",F438+G438-H438+SUMIFS('Hareketler'!E:E,'Hareketler'!B:B,A438,'Hareketler'!D:D,"Sayım farkı"))</f>
        <v/>
      </c>
      <c r="J438" s="9">
        <f>IF(A438="","",IF(I438&lt;=0,"Tükendi",IF(I438&lt;=E438,"Sipariş ver",IF(AND(K438&lt;&gt;"",TODAY()-K438&gt;$N$2),"Hareketsiz",""))))</f>
        <v/>
      </c>
      <c r="K438" s="10">
        <f>IF(A438="","",IF(COUNTIF('Hareketler'!B:B,A438)=0,"",_xlfn.MAXIFS('Hareketler'!A:A,'Hareketler'!B:B,A438)))</f>
        <v/>
      </c>
      <c r="L438" s="11" t="n"/>
      <c r="M438" s="8">
        <f>IF(OR(A438="",L438=""),"",I438*L438)</f>
        <v/>
      </c>
    </row>
    <row r="439">
      <c r="G439" s="8">
        <f>IF(A439="","",SUMIFS('Hareketler'!E:E,'Hareketler'!B:B,A439,'Hareketler'!D:D,"Giriş"))</f>
        <v/>
      </c>
      <c r="H439" s="8">
        <f>IF(A439="","",SUMIFS('Hareketler'!E:E,'Hareketler'!B:B,A439,'Hareketler'!D:D,"Çıkış"))</f>
        <v/>
      </c>
      <c r="I439" s="8">
        <f>IF(A439="","",F439+G439-H439+SUMIFS('Hareketler'!E:E,'Hareketler'!B:B,A439,'Hareketler'!D:D,"Sayım farkı"))</f>
        <v/>
      </c>
      <c r="J439" s="9">
        <f>IF(A439="","",IF(I439&lt;=0,"Tükendi",IF(I439&lt;=E439,"Sipariş ver",IF(AND(K439&lt;&gt;"",TODAY()-K439&gt;$N$2),"Hareketsiz",""))))</f>
        <v/>
      </c>
      <c r="K439" s="10">
        <f>IF(A439="","",IF(COUNTIF('Hareketler'!B:B,A439)=0,"",_xlfn.MAXIFS('Hareketler'!A:A,'Hareketler'!B:B,A439)))</f>
        <v/>
      </c>
      <c r="L439" s="11" t="n"/>
      <c r="M439" s="8">
        <f>IF(OR(A439="",L439=""),"",I439*L439)</f>
        <v/>
      </c>
    </row>
    <row r="440">
      <c r="G440" s="8">
        <f>IF(A440="","",SUMIFS('Hareketler'!E:E,'Hareketler'!B:B,A440,'Hareketler'!D:D,"Giriş"))</f>
        <v/>
      </c>
      <c r="H440" s="8">
        <f>IF(A440="","",SUMIFS('Hareketler'!E:E,'Hareketler'!B:B,A440,'Hareketler'!D:D,"Çıkış"))</f>
        <v/>
      </c>
      <c r="I440" s="8">
        <f>IF(A440="","",F440+G440-H440+SUMIFS('Hareketler'!E:E,'Hareketler'!B:B,A440,'Hareketler'!D:D,"Sayım farkı"))</f>
        <v/>
      </c>
      <c r="J440" s="9">
        <f>IF(A440="","",IF(I440&lt;=0,"Tükendi",IF(I440&lt;=E440,"Sipariş ver",IF(AND(K440&lt;&gt;"",TODAY()-K440&gt;$N$2),"Hareketsiz",""))))</f>
        <v/>
      </c>
      <c r="K440" s="10">
        <f>IF(A440="","",IF(COUNTIF('Hareketler'!B:B,A440)=0,"",_xlfn.MAXIFS('Hareketler'!A:A,'Hareketler'!B:B,A440)))</f>
        <v/>
      </c>
      <c r="L440" s="11" t="n"/>
      <c r="M440" s="8">
        <f>IF(OR(A440="",L440=""),"",I440*L440)</f>
        <v/>
      </c>
    </row>
    <row r="441">
      <c r="G441" s="8">
        <f>IF(A441="","",SUMIFS('Hareketler'!E:E,'Hareketler'!B:B,A441,'Hareketler'!D:D,"Giriş"))</f>
        <v/>
      </c>
      <c r="H441" s="8">
        <f>IF(A441="","",SUMIFS('Hareketler'!E:E,'Hareketler'!B:B,A441,'Hareketler'!D:D,"Çıkış"))</f>
        <v/>
      </c>
      <c r="I441" s="8">
        <f>IF(A441="","",F441+G441-H441+SUMIFS('Hareketler'!E:E,'Hareketler'!B:B,A441,'Hareketler'!D:D,"Sayım farkı"))</f>
        <v/>
      </c>
      <c r="J441" s="9">
        <f>IF(A441="","",IF(I441&lt;=0,"Tükendi",IF(I441&lt;=E441,"Sipariş ver",IF(AND(K441&lt;&gt;"",TODAY()-K441&gt;$N$2),"Hareketsiz",""))))</f>
        <v/>
      </c>
      <c r="K441" s="10">
        <f>IF(A441="","",IF(COUNTIF('Hareketler'!B:B,A441)=0,"",_xlfn.MAXIFS('Hareketler'!A:A,'Hareketler'!B:B,A441)))</f>
        <v/>
      </c>
      <c r="L441" s="11" t="n"/>
      <c r="M441" s="8">
        <f>IF(OR(A441="",L441=""),"",I441*L441)</f>
        <v/>
      </c>
    </row>
    <row r="442">
      <c r="G442" s="8">
        <f>IF(A442="","",SUMIFS('Hareketler'!E:E,'Hareketler'!B:B,A442,'Hareketler'!D:D,"Giriş"))</f>
        <v/>
      </c>
      <c r="H442" s="8">
        <f>IF(A442="","",SUMIFS('Hareketler'!E:E,'Hareketler'!B:B,A442,'Hareketler'!D:D,"Çıkış"))</f>
        <v/>
      </c>
      <c r="I442" s="8">
        <f>IF(A442="","",F442+G442-H442+SUMIFS('Hareketler'!E:E,'Hareketler'!B:B,A442,'Hareketler'!D:D,"Sayım farkı"))</f>
        <v/>
      </c>
      <c r="J442" s="9">
        <f>IF(A442="","",IF(I442&lt;=0,"Tükendi",IF(I442&lt;=E442,"Sipariş ver",IF(AND(K442&lt;&gt;"",TODAY()-K442&gt;$N$2),"Hareketsiz",""))))</f>
        <v/>
      </c>
      <c r="K442" s="10">
        <f>IF(A442="","",IF(COUNTIF('Hareketler'!B:B,A442)=0,"",_xlfn.MAXIFS('Hareketler'!A:A,'Hareketler'!B:B,A442)))</f>
        <v/>
      </c>
      <c r="L442" s="11" t="n"/>
      <c r="M442" s="8">
        <f>IF(OR(A442="",L442=""),"",I442*L442)</f>
        <v/>
      </c>
    </row>
    <row r="443">
      <c r="G443" s="8">
        <f>IF(A443="","",SUMIFS('Hareketler'!E:E,'Hareketler'!B:B,A443,'Hareketler'!D:D,"Giriş"))</f>
        <v/>
      </c>
      <c r="H443" s="8">
        <f>IF(A443="","",SUMIFS('Hareketler'!E:E,'Hareketler'!B:B,A443,'Hareketler'!D:D,"Çıkış"))</f>
        <v/>
      </c>
      <c r="I443" s="8">
        <f>IF(A443="","",F443+G443-H443+SUMIFS('Hareketler'!E:E,'Hareketler'!B:B,A443,'Hareketler'!D:D,"Sayım farkı"))</f>
        <v/>
      </c>
      <c r="J443" s="9">
        <f>IF(A443="","",IF(I443&lt;=0,"Tükendi",IF(I443&lt;=E443,"Sipariş ver",IF(AND(K443&lt;&gt;"",TODAY()-K443&gt;$N$2),"Hareketsiz",""))))</f>
        <v/>
      </c>
      <c r="K443" s="10">
        <f>IF(A443="","",IF(COUNTIF('Hareketler'!B:B,A443)=0,"",_xlfn.MAXIFS('Hareketler'!A:A,'Hareketler'!B:B,A443)))</f>
        <v/>
      </c>
      <c r="L443" s="11" t="n"/>
      <c r="M443" s="8">
        <f>IF(OR(A443="",L443=""),"",I443*L443)</f>
        <v/>
      </c>
    </row>
    <row r="444">
      <c r="G444" s="8">
        <f>IF(A444="","",SUMIFS('Hareketler'!E:E,'Hareketler'!B:B,A444,'Hareketler'!D:D,"Giriş"))</f>
        <v/>
      </c>
      <c r="H444" s="8">
        <f>IF(A444="","",SUMIFS('Hareketler'!E:E,'Hareketler'!B:B,A444,'Hareketler'!D:D,"Çıkış"))</f>
        <v/>
      </c>
      <c r="I444" s="8">
        <f>IF(A444="","",F444+G444-H444+SUMIFS('Hareketler'!E:E,'Hareketler'!B:B,A444,'Hareketler'!D:D,"Sayım farkı"))</f>
        <v/>
      </c>
      <c r="J444" s="9">
        <f>IF(A444="","",IF(I444&lt;=0,"Tükendi",IF(I444&lt;=E444,"Sipariş ver",IF(AND(K444&lt;&gt;"",TODAY()-K444&gt;$N$2),"Hareketsiz",""))))</f>
        <v/>
      </c>
      <c r="K444" s="10">
        <f>IF(A444="","",IF(COUNTIF('Hareketler'!B:B,A444)=0,"",_xlfn.MAXIFS('Hareketler'!A:A,'Hareketler'!B:B,A444)))</f>
        <v/>
      </c>
      <c r="L444" s="11" t="n"/>
      <c r="M444" s="8">
        <f>IF(OR(A444="",L444=""),"",I444*L444)</f>
        <v/>
      </c>
    </row>
    <row r="445">
      <c r="G445" s="8">
        <f>IF(A445="","",SUMIFS('Hareketler'!E:E,'Hareketler'!B:B,A445,'Hareketler'!D:D,"Giriş"))</f>
        <v/>
      </c>
      <c r="H445" s="8">
        <f>IF(A445="","",SUMIFS('Hareketler'!E:E,'Hareketler'!B:B,A445,'Hareketler'!D:D,"Çıkış"))</f>
        <v/>
      </c>
      <c r="I445" s="8">
        <f>IF(A445="","",F445+G445-H445+SUMIFS('Hareketler'!E:E,'Hareketler'!B:B,A445,'Hareketler'!D:D,"Sayım farkı"))</f>
        <v/>
      </c>
      <c r="J445" s="9">
        <f>IF(A445="","",IF(I445&lt;=0,"Tükendi",IF(I445&lt;=E445,"Sipariş ver",IF(AND(K445&lt;&gt;"",TODAY()-K445&gt;$N$2),"Hareketsiz",""))))</f>
        <v/>
      </c>
      <c r="K445" s="10">
        <f>IF(A445="","",IF(COUNTIF('Hareketler'!B:B,A445)=0,"",_xlfn.MAXIFS('Hareketler'!A:A,'Hareketler'!B:B,A445)))</f>
        <v/>
      </c>
      <c r="L445" s="11" t="n"/>
      <c r="M445" s="8">
        <f>IF(OR(A445="",L445=""),"",I445*L445)</f>
        <v/>
      </c>
    </row>
    <row r="446">
      <c r="G446" s="8">
        <f>IF(A446="","",SUMIFS('Hareketler'!E:E,'Hareketler'!B:B,A446,'Hareketler'!D:D,"Giriş"))</f>
        <v/>
      </c>
      <c r="H446" s="8">
        <f>IF(A446="","",SUMIFS('Hareketler'!E:E,'Hareketler'!B:B,A446,'Hareketler'!D:D,"Çıkış"))</f>
        <v/>
      </c>
      <c r="I446" s="8">
        <f>IF(A446="","",F446+G446-H446+SUMIFS('Hareketler'!E:E,'Hareketler'!B:B,A446,'Hareketler'!D:D,"Sayım farkı"))</f>
        <v/>
      </c>
      <c r="J446" s="9">
        <f>IF(A446="","",IF(I446&lt;=0,"Tükendi",IF(I446&lt;=E446,"Sipariş ver",IF(AND(K446&lt;&gt;"",TODAY()-K446&gt;$N$2),"Hareketsiz",""))))</f>
        <v/>
      </c>
      <c r="K446" s="10">
        <f>IF(A446="","",IF(COUNTIF('Hareketler'!B:B,A446)=0,"",_xlfn.MAXIFS('Hareketler'!A:A,'Hareketler'!B:B,A446)))</f>
        <v/>
      </c>
      <c r="L446" s="11" t="n"/>
      <c r="M446" s="8">
        <f>IF(OR(A446="",L446=""),"",I446*L446)</f>
        <v/>
      </c>
    </row>
    <row r="447">
      <c r="G447" s="8">
        <f>IF(A447="","",SUMIFS('Hareketler'!E:E,'Hareketler'!B:B,A447,'Hareketler'!D:D,"Giriş"))</f>
        <v/>
      </c>
      <c r="H447" s="8">
        <f>IF(A447="","",SUMIFS('Hareketler'!E:E,'Hareketler'!B:B,A447,'Hareketler'!D:D,"Çıkış"))</f>
        <v/>
      </c>
      <c r="I447" s="8">
        <f>IF(A447="","",F447+G447-H447+SUMIFS('Hareketler'!E:E,'Hareketler'!B:B,A447,'Hareketler'!D:D,"Sayım farkı"))</f>
        <v/>
      </c>
      <c r="J447" s="9">
        <f>IF(A447="","",IF(I447&lt;=0,"Tükendi",IF(I447&lt;=E447,"Sipariş ver",IF(AND(K447&lt;&gt;"",TODAY()-K447&gt;$N$2),"Hareketsiz",""))))</f>
        <v/>
      </c>
      <c r="K447" s="10">
        <f>IF(A447="","",IF(COUNTIF('Hareketler'!B:B,A447)=0,"",_xlfn.MAXIFS('Hareketler'!A:A,'Hareketler'!B:B,A447)))</f>
        <v/>
      </c>
      <c r="L447" s="11" t="n"/>
      <c r="M447" s="8">
        <f>IF(OR(A447="",L447=""),"",I447*L447)</f>
        <v/>
      </c>
    </row>
    <row r="448">
      <c r="G448" s="8">
        <f>IF(A448="","",SUMIFS('Hareketler'!E:E,'Hareketler'!B:B,A448,'Hareketler'!D:D,"Giriş"))</f>
        <v/>
      </c>
      <c r="H448" s="8">
        <f>IF(A448="","",SUMIFS('Hareketler'!E:E,'Hareketler'!B:B,A448,'Hareketler'!D:D,"Çıkış"))</f>
        <v/>
      </c>
      <c r="I448" s="8">
        <f>IF(A448="","",F448+G448-H448+SUMIFS('Hareketler'!E:E,'Hareketler'!B:B,A448,'Hareketler'!D:D,"Sayım farkı"))</f>
        <v/>
      </c>
      <c r="J448" s="9">
        <f>IF(A448="","",IF(I448&lt;=0,"Tükendi",IF(I448&lt;=E448,"Sipariş ver",IF(AND(K448&lt;&gt;"",TODAY()-K448&gt;$N$2),"Hareketsiz",""))))</f>
        <v/>
      </c>
      <c r="K448" s="10">
        <f>IF(A448="","",IF(COUNTIF('Hareketler'!B:B,A448)=0,"",_xlfn.MAXIFS('Hareketler'!A:A,'Hareketler'!B:B,A448)))</f>
        <v/>
      </c>
      <c r="L448" s="11" t="n"/>
      <c r="M448" s="8">
        <f>IF(OR(A448="",L448=""),"",I448*L448)</f>
        <v/>
      </c>
    </row>
    <row r="449">
      <c r="G449" s="8">
        <f>IF(A449="","",SUMIFS('Hareketler'!E:E,'Hareketler'!B:B,A449,'Hareketler'!D:D,"Giriş"))</f>
        <v/>
      </c>
      <c r="H449" s="8">
        <f>IF(A449="","",SUMIFS('Hareketler'!E:E,'Hareketler'!B:B,A449,'Hareketler'!D:D,"Çıkış"))</f>
        <v/>
      </c>
      <c r="I449" s="8">
        <f>IF(A449="","",F449+G449-H449+SUMIFS('Hareketler'!E:E,'Hareketler'!B:B,A449,'Hareketler'!D:D,"Sayım farkı"))</f>
        <v/>
      </c>
      <c r="J449" s="9">
        <f>IF(A449="","",IF(I449&lt;=0,"Tükendi",IF(I449&lt;=E449,"Sipariş ver",IF(AND(K449&lt;&gt;"",TODAY()-K449&gt;$N$2),"Hareketsiz",""))))</f>
        <v/>
      </c>
      <c r="K449" s="10">
        <f>IF(A449="","",IF(COUNTIF('Hareketler'!B:B,A449)=0,"",_xlfn.MAXIFS('Hareketler'!A:A,'Hareketler'!B:B,A449)))</f>
        <v/>
      </c>
      <c r="L449" s="11" t="n"/>
      <c r="M449" s="8">
        <f>IF(OR(A449="",L449=""),"",I449*L449)</f>
        <v/>
      </c>
    </row>
    <row r="450">
      <c r="G450" s="8">
        <f>IF(A450="","",SUMIFS('Hareketler'!E:E,'Hareketler'!B:B,A450,'Hareketler'!D:D,"Giriş"))</f>
        <v/>
      </c>
      <c r="H450" s="8">
        <f>IF(A450="","",SUMIFS('Hareketler'!E:E,'Hareketler'!B:B,A450,'Hareketler'!D:D,"Çıkış"))</f>
        <v/>
      </c>
      <c r="I450" s="8">
        <f>IF(A450="","",F450+G450-H450+SUMIFS('Hareketler'!E:E,'Hareketler'!B:B,A450,'Hareketler'!D:D,"Sayım farkı"))</f>
        <v/>
      </c>
      <c r="J450" s="9">
        <f>IF(A450="","",IF(I450&lt;=0,"Tükendi",IF(I450&lt;=E450,"Sipariş ver",IF(AND(K450&lt;&gt;"",TODAY()-K450&gt;$N$2),"Hareketsiz",""))))</f>
        <v/>
      </c>
      <c r="K450" s="10">
        <f>IF(A450="","",IF(COUNTIF('Hareketler'!B:B,A450)=0,"",_xlfn.MAXIFS('Hareketler'!A:A,'Hareketler'!B:B,A450)))</f>
        <v/>
      </c>
      <c r="L450" s="11" t="n"/>
      <c r="M450" s="8">
        <f>IF(OR(A450="",L450=""),"",I450*L450)</f>
        <v/>
      </c>
    </row>
    <row r="451">
      <c r="G451" s="8">
        <f>IF(A451="","",SUMIFS('Hareketler'!E:E,'Hareketler'!B:B,A451,'Hareketler'!D:D,"Giriş"))</f>
        <v/>
      </c>
      <c r="H451" s="8">
        <f>IF(A451="","",SUMIFS('Hareketler'!E:E,'Hareketler'!B:B,A451,'Hareketler'!D:D,"Çıkış"))</f>
        <v/>
      </c>
      <c r="I451" s="8">
        <f>IF(A451="","",F451+G451-H451+SUMIFS('Hareketler'!E:E,'Hareketler'!B:B,A451,'Hareketler'!D:D,"Sayım farkı"))</f>
        <v/>
      </c>
      <c r="J451" s="9">
        <f>IF(A451="","",IF(I451&lt;=0,"Tükendi",IF(I451&lt;=E451,"Sipariş ver",IF(AND(K451&lt;&gt;"",TODAY()-K451&gt;$N$2),"Hareketsiz",""))))</f>
        <v/>
      </c>
      <c r="K451" s="10">
        <f>IF(A451="","",IF(COUNTIF('Hareketler'!B:B,A451)=0,"",_xlfn.MAXIFS('Hareketler'!A:A,'Hareketler'!B:B,A451)))</f>
        <v/>
      </c>
      <c r="L451" s="11" t="n"/>
      <c r="M451" s="8">
        <f>IF(OR(A451="",L451=""),"",I451*L451)</f>
        <v/>
      </c>
    </row>
    <row r="452">
      <c r="G452" s="8">
        <f>IF(A452="","",SUMIFS('Hareketler'!E:E,'Hareketler'!B:B,A452,'Hareketler'!D:D,"Giriş"))</f>
        <v/>
      </c>
      <c r="H452" s="8">
        <f>IF(A452="","",SUMIFS('Hareketler'!E:E,'Hareketler'!B:B,A452,'Hareketler'!D:D,"Çıkış"))</f>
        <v/>
      </c>
      <c r="I452" s="8">
        <f>IF(A452="","",F452+G452-H452+SUMIFS('Hareketler'!E:E,'Hareketler'!B:B,A452,'Hareketler'!D:D,"Sayım farkı"))</f>
        <v/>
      </c>
      <c r="J452" s="9">
        <f>IF(A452="","",IF(I452&lt;=0,"Tükendi",IF(I452&lt;=E452,"Sipariş ver",IF(AND(K452&lt;&gt;"",TODAY()-K452&gt;$N$2),"Hareketsiz",""))))</f>
        <v/>
      </c>
      <c r="K452" s="10">
        <f>IF(A452="","",IF(COUNTIF('Hareketler'!B:B,A452)=0,"",_xlfn.MAXIFS('Hareketler'!A:A,'Hareketler'!B:B,A452)))</f>
        <v/>
      </c>
      <c r="L452" s="11" t="n"/>
      <c r="M452" s="8">
        <f>IF(OR(A452="",L452=""),"",I452*L452)</f>
        <v/>
      </c>
    </row>
    <row r="453">
      <c r="G453" s="8">
        <f>IF(A453="","",SUMIFS('Hareketler'!E:E,'Hareketler'!B:B,A453,'Hareketler'!D:D,"Giriş"))</f>
        <v/>
      </c>
      <c r="H453" s="8">
        <f>IF(A453="","",SUMIFS('Hareketler'!E:E,'Hareketler'!B:B,A453,'Hareketler'!D:D,"Çıkış"))</f>
        <v/>
      </c>
      <c r="I453" s="8">
        <f>IF(A453="","",F453+G453-H453+SUMIFS('Hareketler'!E:E,'Hareketler'!B:B,A453,'Hareketler'!D:D,"Sayım farkı"))</f>
        <v/>
      </c>
      <c r="J453" s="9">
        <f>IF(A453="","",IF(I453&lt;=0,"Tükendi",IF(I453&lt;=E453,"Sipariş ver",IF(AND(K453&lt;&gt;"",TODAY()-K453&gt;$N$2),"Hareketsiz",""))))</f>
        <v/>
      </c>
      <c r="K453" s="10">
        <f>IF(A453="","",IF(COUNTIF('Hareketler'!B:B,A453)=0,"",_xlfn.MAXIFS('Hareketler'!A:A,'Hareketler'!B:B,A453)))</f>
        <v/>
      </c>
      <c r="L453" s="11" t="n"/>
      <c r="M453" s="8">
        <f>IF(OR(A453="",L453=""),"",I453*L453)</f>
        <v/>
      </c>
    </row>
    <row r="454">
      <c r="G454" s="8">
        <f>IF(A454="","",SUMIFS('Hareketler'!E:E,'Hareketler'!B:B,A454,'Hareketler'!D:D,"Giriş"))</f>
        <v/>
      </c>
      <c r="H454" s="8">
        <f>IF(A454="","",SUMIFS('Hareketler'!E:E,'Hareketler'!B:B,A454,'Hareketler'!D:D,"Çıkış"))</f>
        <v/>
      </c>
      <c r="I454" s="8">
        <f>IF(A454="","",F454+G454-H454+SUMIFS('Hareketler'!E:E,'Hareketler'!B:B,A454,'Hareketler'!D:D,"Sayım farkı"))</f>
        <v/>
      </c>
      <c r="J454" s="9">
        <f>IF(A454="","",IF(I454&lt;=0,"Tükendi",IF(I454&lt;=E454,"Sipariş ver",IF(AND(K454&lt;&gt;"",TODAY()-K454&gt;$N$2),"Hareketsiz",""))))</f>
        <v/>
      </c>
      <c r="K454" s="10">
        <f>IF(A454="","",IF(COUNTIF('Hareketler'!B:B,A454)=0,"",_xlfn.MAXIFS('Hareketler'!A:A,'Hareketler'!B:B,A454)))</f>
        <v/>
      </c>
      <c r="L454" s="11" t="n"/>
      <c r="M454" s="8">
        <f>IF(OR(A454="",L454=""),"",I454*L454)</f>
        <v/>
      </c>
    </row>
    <row r="455">
      <c r="G455" s="8">
        <f>IF(A455="","",SUMIFS('Hareketler'!E:E,'Hareketler'!B:B,A455,'Hareketler'!D:D,"Giriş"))</f>
        <v/>
      </c>
      <c r="H455" s="8">
        <f>IF(A455="","",SUMIFS('Hareketler'!E:E,'Hareketler'!B:B,A455,'Hareketler'!D:D,"Çıkış"))</f>
        <v/>
      </c>
      <c r="I455" s="8">
        <f>IF(A455="","",F455+G455-H455+SUMIFS('Hareketler'!E:E,'Hareketler'!B:B,A455,'Hareketler'!D:D,"Sayım farkı"))</f>
        <v/>
      </c>
      <c r="J455" s="9">
        <f>IF(A455="","",IF(I455&lt;=0,"Tükendi",IF(I455&lt;=E455,"Sipariş ver",IF(AND(K455&lt;&gt;"",TODAY()-K455&gt;$N$2),"Hareketsiz",""))))</f>
        <v/>
      </c>
      <c r="K455" s="10">
        <f>IF(A455="","",IF(COUNTIF('Hareketler'!B:B,A455)=0,"",_xlfn.MAXIFS('Hareketler'!A:A,'Hareketler'!B:B,A455)))</f>
        <v/>
      </c>
      <c r="L455" s="11" t="n"/>
      <c r="M455" s="8">
        <f>IF(OR(A455="",L455=""),"",I455*L455)</f>
        <v/>
      </c>
    </row>
    <row r="456">
      <c r="G456" s="8">
        <f>IF(A456="","",SUMIFS('Hareketler'!E:E,'Hareketler'!B:B,A456,'Hareketler'!D:D,"Giriş"))</f>
        <v/>
      </c>
      <c r="H456" s="8">
        <f>IF(A456="","",SUMIFS('Hareketler'!E:E,'Hareketler'!B:B,A456,'Hareketler'!D:D,"Çıkış"))</f>
        <v/>
      </c>
      <c r="I456" s="8">
        <f>IF(A456="","",F456+G456-H456+SUMIFS('Hareketler'!E:E,'Hareketler'!B:B,A456,'Hareketler'!D:D,"Sayım farkı"))</f>
        <v/>
      </c>
      <c r="J456" s="9">
        <f>IF(A456="","",IF(I456&lt;=0,"Tükendi",IF(I456&lt;=E456,"Sipariş ver",IF(AND(K456&lt;&gt;"",TODAY()-K456&gt;$N$2),"Hareketsiz",""))))</f>
        <v/>
      </c>
      <c r="K456" s="10">
        <f>IF(A456="","",IF(COUNTIF('Hareketler'!B:B,A456)=0,"",_xlfn.MAXIFS('Hareketler'!A:A,'Hareketler'!B:B,A456)))</f>
        <v/>
      </c>
      <c r="L456" s="11" t="n"/>
      <c r="M456" s="8">
        <f>IF(OR(A456="",L456=""),"",I456*L456)</f>
        <v/>
      </c>
    </row>
    <row r="457">
      <c r="G457" s="8">
        <f>IF(A457="","",SUMIFS('Hareketler'!E:E,'Hareketler'!B:B,A457,'Hareketler'!D:D,"Giriş"))</f>
        <v/>
      </c>
      <c r="H457" s="8">
        <f>IF(A457="","",SUMIFS('Hareketler'!E:E,'Hareketler'!B:B,A457,'Hareketler'!D:D,"Çıkış"))</f>
        <v/>
      </c>
      <c r="I457" s="8">
        <f>IF(A457="","",F457+G457-H457+SUMIFS('Hareketler'!E:E,'Hareketler'!B:B,A457,'Hareketler'!D:D,"Sayım farkı"))</f>
        <v/>
      </c>
      <c r="J457" s="9">
        <f>IF(A457="","",IF(I457&lt;=0,"Tükendi",IF(I457&lt;=E457,"Sipariş ver",IF(AND(K457&lt;&gt;"",TODAY()-K457&gt;$N$2),"Hareketsiz",""))))</f>
        <v/>
      </c>
      <c r="K457" s="10">
        <f>IF(A457="","",IF(COUNTIF('Hareketler'!B:B,A457)=0,"",_xlfn.MAXIFS('Hareketler'!A:A,'Hareketler'!B:B,A457)))</f>
        <v/>
      </c>
      <c r="L457" s="11" t="n"/>
      <c r="M457" s="8">
        <f>IF(OR(A457="",L457=""),"",I457*L457)</f>
        <v/>
      </c>
    </row>
    <row r="458">
      <c r="G458" s="8">
        <f>IF(A458="","",SUMIFS('Hareketler'!E:E,'Hareketler'!B:B,A458,'Hareketler'!D:D,"Giriş"))</f>
        <v/>
      </c>
      <c r="H458" s="8">
        <f>IF(A458="","",SUMIFS('Hareketler'!E:E,'Hareketler'!B:B,A458,'Hareketler'!D:D,"Çıkış"))</f>
        <v/>
      </c>
      <c r="I458" s="8">
        <f>IF(A458="","",F458+G458-H458+SUMIFS('Hareketler'!E:E,'Hareketler'!B:B,A458,'Hareketler'!D:D,"Sayım farkı"))</f>
        <v/>
      </c>
      <c r="J458" s="9">
        <f>IF(A458="","",IF(I458&lt;=0,"Tükendi",IF(I458&lt;=E458,"Sipariş ver",IF(AND(K458&lt;&gt;"",TODAY()-K458&gt;$N$2),"Hareketsiz",""))))</f>
        <v/>
      </c>
      <c r="K458" s="10">
        <f>IF(A458="","",IF(COUNTIF('Hareketler'!B:B,A458)=0,"",_xlfn.MAXIFS('Hareketler'!A:A,'Hareketler'!B:B,A458)))</f>
        <v/>
      </c>
      <c r="L458" s="11" t="n"/>
      <c r="M458" s="8">
        <f>IF(OR(A458="",L458=""),"",I458*L458)</f>
        <v/>
      </c>
    </row>
    <row r="459">
      <c r="G459" s="8">
        <f>IF(A459="","",SUMIFS('Hareketler'!E:E,'Hareketler'!B:B,A459,'Hareketler'!D:D,"Giriş"))</f>
        <v/>
      </c>
      <c r="H459" s="8">
        <f>IF(A459="","",SUMIFS('Hareketler'!E:E,'Hareketler'!B:B,A459,'Hareketler'!D:D,"Çıkış"))</f>
        <v/>
      </c>
      <c r="I459" s="8">
        <f>IF(A459="","",F459+G459-H459+SUMIFS('Hareketler'!E:E,'Hareketler'!B:B,A459,'Hareketler'!D:D,"Sayım farkı"))</f>
        <v/>
      </c>
      <c r="J459" s="9">
        <f>IF(A459="","",IF(I459&lt;=0,"Tükendi",IF(I459&lt;=E459,"Sipariş ver",IF(AND(K459&lt;&gt;"",TODAY()-K459&gt;$N$2),"Hareketsiz",""))))</f>
        <v/>
      </c>
      <c r="K459" s="10">
        <f>IF(A459="","",IF(COUNTIF('Hareketler'!B:B,A459)=0,"",_xlfn.MAXIFS('Hareketler'!A:A,'Hareketler'!B:B,A459)))</f>
        <v/>
      </c>
      <c r="L459" s="11" t="n"/>
      <c r="M459" s="8">
        <f>IF(OR(A459="",L459=""),"",I459*L459)</f>
        <v/>
      </c>
    </row>
    <row r="460">
      <c r="G460" s="8">
        <f>IF(A460="","",SUMIFS('Hareketler'!E:E,'Hareketler'!B:B,A460,'Hareketler'!D:D,"Giriş"))</f>
        <v/>
      </c>
      <c r="H460" s="8">
        <f>IF(A460="","",SUMIFS('Hareketler'!E:E,'Hareketler'!B:B,A460,'Hareketler'!D:D,"Çıkış"))</f>
        <v/>
      </c>
      <c r="I460" s="8">
        <f>IF(A460="","",F460+G460-H460+SUMIFS('Hareketler'!E:E,'Hareketler'!B:B,A460,'Hareketler'!D:D,"Sayım farkı"))</f>
        <v/>
      </c>
      <c r="J460" s="9">
        <f>IF(A460="","",IF(I460&lt;=0,"Tükendi",IF(I460&lt;=E460,"Sipariş ver",IF(AND(K460&lt;&gt;"",TODAY()-K460&gt;$N$2),"Hareketsiz",""))))</f>
        <v/>
      </c>
      <c r="K460" s="10">
        <f>IF(A460="","",IF(COUNTIF('Hareketler'!B:B,A460)=0,"",_xlfn.MAXIFS('Hareketler'!A:A,'Hareketler'!B:B,A460)))</f>
        <v/>
      </c>
      <c r="L460" s="11" t="n"/>
      <c r="M460" s="8">
        <f>IF(OR(A460="",L460=""),"",I460*L460)</f>
        <v/>
      </c>
    </row>
    <row r="461">
      <c r="G461" s="8">
        <f>IF(A461="","",SUMIFS('Hareketler'!E:E,'Hareketler'!B:B,A461,'Hareketler'!D:D,"Giriş"))</f>
        <v/>
      </c>
      <c r="H461" s="8">
        <f>IF(A461="","",SUMIFS('Hareketler'!E:E,'Hareketler'!B:B,A461,'Hareketler'!D:D,"Çıkış"))</f>
        <v/>
      </c>
      <c r="I461" s="8">
        <f>IF(A461="","",F461+G461-H461+SUMIFS('Hareketler'!E:E,'Hareketler'!B:B,A461,'Hareketler'!D:D,"Sayım farkı"))</f>
        <v/>
      </c>
      <c r="J461" s="9">
        <f>IF(A461="","",IF(I461&lt;=0,"Tükendi",IF(I461&lt;=E461,"Sipariş ver",IF(AND(K461&lt;&gt;"",TODAY()-K461&gt;$N$2),"Hareketsiz",""))))</f>
        <v/>
      </c>
      <c r="K461" s="10">
        <f>IF(A461="","",IF(COUNTIF('Hareketler'!B:B,A461)=0,"",_xlfn.MAXIFS('Hareketler'!A:A,'Hareketler'!B:B,A461)))</f>
        <v/>
      </c>
      <c r="L461" s="11" t="n"/>
      <c r="M461" s="8">
        <f>IF(OR(A461="",L461=""),"",I461*L461)</f>
        <v/>
      </c>
    </row>
    <row r="462">
      <c r="G462" s="8">
        <f>IF(A462="","",SUMIFS('Hareketler'!E:E,'Hareketler'!B:B,A462,'Hareketler'!D:D,"Giriş"))</f>
        <v/>
      </c>
      <c r="H462" s="8">
        <f>IF(A462="","",SUMIFS('Hareketler'!E:E,'Hareketler'!B:B,A462,'Hareketler'!D:D,"Çıkış"))</f>
        <v/>
      </c>
      <c r="I462" s="8">
        <f>IF(A462="","",F462+G462-H462+SUMIFS('Hareketler'!E:E,'Hareketler'!B:B,A462,'Hareketler'!D:D,"Sayım farkı"))</f>
        <v/>
      </c>
      <c r="J462" s="9">
        <f>IF(A462="","",IF(I462&lt;=0,"Tükendi",IF(I462&lt;=E462,"Sipariş ver",IF(AND(K462&lt;&gt;"",TODAY()-K462&gt;$N$2),"Hareketsiz",""))))</f>
        <v/>
      </c>
      <c r="K462" s="10">
        <f>IF(A462="","",IF(COUNTIF('Hareketler'!B:B,A462)=0,"",_xlfn.MAXIFS('Hareketler'!A:A,'Hareketler'!B:B,A462)))</f>
        <v/>
      </c>
      <c r="L462" s="11" t="n"/>
      <c r="M462" s="8">
        <f>IF(OR(A462="",L462=""),"",I462*L462)</f>
        <v/>
      </c>
    </row>
    <row r="463">
      <c r="G463" s="8">
        <f>IF(A463="","",SUMIFS('Hareketler'!E:E,'Hareketler'!B:B,A463,'Hareketler'!D:D,"Giriş"))</f>
        <v/>
      </c>
      <c r="H463" s="8">
        <f>IF(A463="","",SUMIFS('Hareketler'!E:E,'Hareketler'!B:B,A463,'Hareketler'!D:D,"Çıkış"))</f>
        <v/>
      </c>
      <c r="I463" s="8">
        <f>IF(A463="","",F463+G463-H463+SUMIFS('Hareketler'!E:E,'Hareketler'!B:B,A463,'Hareketler'!D:D,"Sayım farkı"))</f>
        <v/>
      </c>
      <c r="J463" s="9">
        <f>IF(A463="","",IF(I463&lt;=0,"Tükendi",IF(I463&lt;=E463,"Sipariş ver",IF(AND(K463&lt;&gt;"",TODAY()-K463&gt;$N$2),"Hareketsiz",""))))</f>
        <v/>
      </c>
      <c r="K463" s="10">
        <f>IF(A463="","",IF(COUNTIF('Hareketler'!B:B,A463)=0,"",_xlfn.MAXIFS('Hareketler'!A:A,'Hareketler'!B:B,A463)))</f>
        <v/>
      </c>
      <c r="L463" s="11" t="n"/>
      <c r="M463" s="8">
        <f>IF(OR(A463="",L463=""),"",I463*L463)</f>
        <v/>
      </c>
    </row>
    <row r="464">
      <c r="G464" s="8">
        <f>IF(A464="","",SUMIFS('Hareketler'!E:E,'Hareketler'!B:B,A464,'Hareketler'!D:D,"Giriş"))</f>
        <v/>
      </c>
      <c r="H464" s="8">
        <f>IF(A464="","",SUMIFS('Hareketler'!E:E,'Hareketler'!B:B,A464,'Hareketler'!D:D,"Çıkış"))</f>
        <v/>
      </c>
      <c r="I464" s="8">
        <f>IF(A464="","",F464+G464-H464+SUMIFS('Hareketler'!E:E,'Hareketler'!B:B,A464,'Hareketler'!D:D,"Sayım farkı"))</f>
        <v/>
      </c>
      <c r="J464" s="9">
        <f>IF(A464="","",IF(I464&lt;=0,"Tükendi",IF(I464&lt;=E464,"Sipariş ver",IF(AND(K464&lt;&gt;"",TODAY()-K464&gt;$N$2),"Hareketsiz",""))))</f>
        <v/>
      </c>
      <c r="K464" s="10">
        <f>IF(A464="","",IF(COUNTIF('Hareketler'!B:B,A464)=0,"",_xlfn.MAXIFS('Hareketler'!A:A,'Hareketler'!B:B,A464)))</f>
        <v/>
      </c>
      <c r="L464" s="11" t="n"/>
      <c r="M464" s="8">
        <f>IF(OR(A464="",L464=""),"",I464*L464)</f>
        <v/>
      </c>
    </row>
    <row r="465">
      <c r="G465" s="8">
        <f>IF(A465="","",SUMIFS('Hareketler'!E:E,'Hareketler'!B:B,A465,'Hareketler'!D:D,"Giriş"))</f>
        <v/>
      </c>
      <c r="H465" s="8">
        <f>IF(A465="","",SUMIFS('Hareketler'!E:E,'Hareketler'!B:B,A465,'Hareketler'!D:D,"Çıkış"))</f>
        <v/>
      </c>
      <c r="I465" s="8">
        <f>IF(A465="","",F465+G465-H465+SUMIFS('Hareketler'!E:E,'Hareketler'!B:B,A465,'Hareketler'!D:D,"Sayım farkı"))</f>
        <v/>
      </c>
      <c r="J465" s="9">
        <f>IF(A465="","",IF(I465&lt;=0,"Tükendi",IF(I465&lt;=E465,"Sipariş ver",IF(AND(K465&lt;&gt;"",TODAY()-K465&gt;$N$2),"Hareketsiz",""))))</f>
        <v/>
      </c>
      <c r="K465" s="10">
        <f>IF(A465="","",IF(COUNTIF('Hareketler'!B:B,A465)=0,"",_xlfn.MAXIFS('Hareketler'!A:A,'Hareketler'!B:B,A465)))</f>
        <v/>
      </c>
      <c r="L465" s="11" t="n"/>
      <c r="M465" s="8">
        <f>IF(OR(A465="",L465=""),"",I465*L465)</f>
        <v/>
      </c>
    </row>
    <row r="466">
      <c r="G466" s="8">
        <f>IF(A466="","",SUMIFS('Hareketler'!E:E,'Hareketler'!B:B,A466,'Hareketler'!D:D,"Giriş"))</f>
        <v/>
      </c>
      <c r="H466" s="8">
        <f>IF(A466="","",SUMIFS('Hareketler'!E:E,'Hareketler'!B:B,A466,'Hareketler'!D:D,"Çıkış"))</f>
        <v/>
      </c>
      <c r="I466" s="8">
        <f>IF(A466="","",F466+G466-H466+SUMIFS('Hareketler'!E:E,'Hareketler'!B:B,A466,'Hareketler'!D:D,"Sayım farkı"))</f>
        <v/>
      </c>
      <c r="J466" s="9">
        <f>IF(A466="","",IF(I466&lt;=0,"Tükendi",IF(I466&lt;=E466,"Sipariş ver",IF(AND(K466&lt;&gt;"",TODAY()-K466&gt;$N$2),"Hareketsiz",""))))</f>
        <v/>
      </c>
      <c r="K466" s="10">
        <f>IF(A466="","",IF(COUNTIF('Hareketler'!B:B,A466)=0,"",_xlfn.MAXIFS('Hareketler'!A:A,'Hareketler'!B:B,A466)))</f>
        <v/>
      </c>
      <c r="L466" s="11" t="n"/>
      <c r="M466" s="8">
        <f>IF(OR(A466="",L466=""),"",I466*L466)</f>
        <v/>
      </c>
    </row>
    <row r="467">
      <c r="G467" s="8">
        <f>IF(A467="","",SUMIFS('Hareketler'!E:E,'Hareketler'!B:B,A467,'Hareketler'!D:D,"Giriş"))</f>
        <v/>
      </c>
      <c r="H467" s="8">
        <f>IF(A467="","",SUMIFS('Hareketler'!E:E,'Hareketler'!B:B,A467,'Hareketler'!D:D,"Çıkış"))</f>
        <v/>
      </c>
      <c r="I467" s="8">
        <f>IF(A467="","",F467+G467-H467+SUMIFS('Hareketler'!E:E,'Hareketler'!B:B,A467,'Hareketler'!D:D,"Sayım farkı"))</f>
        <v/>
      </c>
      <c r="J467" s="9">
        <f>IF(A467="","",IF(I467&lt;=0,"Tükendi",IF(I467&lt;=E467,"Sipariş ver",IF(AND(K467&lt;&gt;"",TODAY()-K467&gt;$N$2),"Hareketsiz",""))))</f>
        <v/>
      </c>
      <c r="K467" s="10">
        <f>IF(A467="","",IF(COUNTIF('Hareketler'!B:B,A467)=0,"",_xlfn.MAXIFS('Hareketler'!A:A,'Hareketler'!B:B,A467)))</f>
        <v/>
      </c>
      <c r="L467" s="11" t="n"/>
      <c r="M467" s="8">
        <f>IF(OR(A467="",L467=""),"",I467*L467)</f>
        <v/>
      </c>
    </row>
    <row r="468">
      <c r="G468" s="8">
        <f>IF(A468="","",SUMIFS('Hareketler'!E:E,'Hareketler'!B:B,A468,'Hareketler'!D:D,"Giriş"))</f>
        <v/>
      </c>
      <c r="H468" s="8">
        <f>IF(A468="","",SUMIFS('Hareketler'!E:E,'Hareketler'!B:B,A468,'Hareketler'!D:D,"Çıkış"))</f>
        <v/>
      </c>
      <c r="I468" s="8">
        <f>IF(A468="","",F468+G468-H468+SUMIFS('Hareketler'!E:E,'Hareketler'!B:B,A468,'Hareketler'!D:D,"Sayım farkı"))</f>
        <v/>
      </c>
      <c r="J468" s="9">
        <f>IF(A468="","",IF(I468&lt;=0,"Tükendi",IF(I468&lt;=E468,"Sipariş ver",IF(AND(K468&lt;&gt;"",TODAY()-K468&gt;$N$2),"Hareketsiz",""))))</f>
        <v/>
      </c>
      <c r="K468" s="10">
        <f>IF(A468="","",IF(COUNTIF('Hareketler'!B:B,A468)=0,"",_xlfn.MAXIFS('Hareketler'!A:A,'Hareketler'!B:B,A468)))</f>
        <v/>
      </c>
      <c r="L468" s="11" t="n"/>
      <c r="M468" s="8">
        <f>IF(OR(A468="",L468=""),"",I468*L468)</f>
        <v/>
      </c>
    </row>
    <row r="469">
      <c r="G469" s="8">
        <f>IF(A469="","",SUMIFS('Hareketler'!E:E,'Hareketler'!B:B,A469,'Hareketler'!D:D,"Giriş"))</f>
        <v/>
      </c>
      <c r="H469" s="8">
        <f>IF(A469="","",SUMIFS('Hareketler'!E:E,'Hareketler'!B:B,A469,'Hareketler'!D:D,"Çıkış"))</f>
        <v/>
      </c>
      <c r="I469" s="8">
        <f>IF(A469="","",F469+G469-H469+SUMIFS('Hareketler'!E:E,'Hareketler'!B:B,A469,'Hareketler'!D:D,"Sayım farkı"))</f>
        <v/>
      </c>
      <c r="J469" s="9">
        <f>IF(A469="","",IF(I469&lt;=0,"Tükendi",IF(I469&lt;=E469,"Sipariş ver",IF(AND(K469&lt;&gt;"",TODAY()-K469&gt;$N$2),"Hareketsiz",""))))</f>
        <v/>
      </c>
      <c r="K469" s="10">
        <f>IF(A469="","",IF(COUNTIF('Hareketler'!B:B,A469)=0,"",_xlfn.MAXIFS('Hareketler'!A:A,'Hareketler'!B:B,A469)))</f>
        <v/>
      </c>
      <c r="L469" s="11" t="n"/>
      <c r="M469" s="8">
        <f>IF(OR(A469="",L469=""),"",I469*L469)</f>
        <v/>
      </c>
    </row>
    <row r="470">
      <c r="G470" s="8">
        <f>IF(A470="","",SUMIFS('Hareketler'!E:E,'Hareketler'!B:B,A470,'Hareketler'!D:D,"Giriş"))</f>
        <v/>
      </c>
      <c r="H470" s="8">
        <f>IF(A470="","",SUMIFS('Hareketler'!E:E,'Hareketler'!B:B,A470,'Hareketler'!D:D,"Çıkış"))</f>
        <v/>
      </c>
      <c r="I470" s="8">
        <f>IF(A470="","",F470+G470-H470+SUMIFS('Hareketler'!E:E,'Hareketler'!B:B,A470,'Hareketler'!D:D,"Sayım farkı"))</f>
        <v/>
      </c>
      <c r="J470" s="9">
        <f>IF(A470="","",IF(I470&lt;=0,"Tükendi",IF(I470&lt;=E470,"Sipariş ver",IF(AND(K470&lt;&gt;"",TODAY()-K470&gt;$N$2),"Hareketsiz",""))))</f>
        <v/>
      </c>
      <c r="K470" s="10">
        <f>IF(A470="","",IF(COUNTIF('Hareketler'!B:B,A470)=0,"",_xlfn.MAXIFS('Hareketler'!A:A,'Hareketler'!B:B,A470)))</f>
        <v/>
      </c>
      <c r="L470" s="11" t="n"/>
      <c r="M470" s="8">
        <f>IF(OR(A470="",L470=""),"",I470*L470)</f>
        <v/>
      </c>
    </row>
    <row r="471">
      <c r="G471" s="8">
        <f>IF(A471="","",SUMIFS('Hareketler'!E:E,'Hareketler'!B:B,A471,'Hareketler'!D:D,"Giriş"))</f>
        <v/>
      </c>
      <c r="H471" s="8">
        <f>IF(A471="","",SUMIFS('Hareketler'!E:E,'Hareketler'!B:B,A471,'Hareketler'!D:D,"Çıkış"))</f>
        <v/>
      </c>
      <c r="I471" s="8">
        <f>IF(A471="","",F471+G471-H471+SUMIFS('Hareketler'!E:E,'Hareketler'!B:B,A471,'Hareketler'!D:D,"Sayım farkı"))</f>
        <v/>
      </c>
      <c r="J471" s="9">
        <f>IF(A471="","",IF(I471&lt;=0,"Tükendi",IF(I471&lt;=E471,"Sipariş ver",IF(AND(K471&lt;&gt;"",TODAY()-K471&gt;$N$2),"Hareketsiz",""))))</f>
        <v/>
      </c>
      <c r="K471" s="10">
        <f>IF(A471="","",IF(COUNTIF('Hareketler'!B:B,A471)=0,"",_xlfn.MAXIFS('Hareketler'!A:A,'Hareketler'!B:B,A471)))</f>
        <v/>
      </c>
      <c r="L471" s="11" t="n"/>
      <c r="M471" s="8">
        <f>IF(OR(A471="",L471=""),"",I471*L471)</f>
        <v/>
      </c>
    </row>
    <row r="472">
      <c r="G472" s="8">
        <f>IF(A472="","",SUMIFS('Hareketler'!E:E,'Hareketler'!B:B,A472,'Hareketler'!D:D,"Giriş"))</f>
        <v/>
      </c>
      <c r="H472" s="8">
        <f>IF(A472="","",SUMIFS('Hareketler'!E:E,'Hareketler'!B:B,A472,'Hareketler'!D:D,"Çıkış"))</f>
        <v/>
      </c>
      <c r="I472" s="8">
        <f>IF(A472="","",F472+G472-H472+SUMIFS('Hareketler'!E:E,'Hareketler'!B:B,A472,'Hareketler'!D:D,"Sayım farkı"))</f>
        <v/>
      </c>
      <c r="J472" s="9">
        <f>IF(A472="","",IF(I472&lt;=0,"Tükendi",IF(I472&lt;=E472,"Sipariş ver",IF(AND(K472&lt;&gt;"",TODAY()-K472&gt;$N$2),"Hareketsiz",""))))</f>
        <v/>
      </c>
      <c r="K472" s="10">
        <f>IF(A472="","",IF(COUNTIF('Hareketler'!B:B,A472)=0,"",_xlfn.MAXIFS('Hareketler'!A:A,'Hareketler'!B:B,A472)))</f>
        <v/>
      </c>
      <c r="L472" s="11" t="n"/>
      <c r="M472" s="8">
        <f>IF(OR(A472="",L472=""),"",I472*L472)</f>
        <v/>
      </c>
    </row>
    <row r="473">
      <c r="G473" s="8">
        <f>IF(A473="","",SUMIFS('Hareketler'!E:E,'Hareketler'!B:B,A473,'Hareketler'!D:D,"Giriş"))</f>
        <v/>
      </c>
      <c r="H473" s="8">
        <f>IF(A473="","",SUMIFS('Hareketler'!E:E,'Hareketler'!B:B,A473,'Hareketler'!D:D,"Çıkış"))</f>
        <v/>
      </c>
      <c r="I473" s="8">
        <f>IF(A473="","",F473+G473-H473+SUMIFS('Hareketler'!E:E,'Hareketler'!B:B,A473,'Hareketler'!D:D,"Sayım farkı"))</f>
        <v/>
      </c>
      <c r="J473" s="9">
        <f>IF(A473="","",IF(I473&lt;=0,"Tükendi",IF(I473&lt;=E473,"Sipariş ver",IF(AND(K473&lt;&gt;"",TODAY()-K473&gt;$N$2),"Hareketsiz",""))))</f>
        <v/>
      </c>
      <c r="K473" s="10">
        <f>IF(A473="","",IF(COUNTIF('Hareketler'!B:B,A473)=0,"",_xlfn.MAXIFS('Hareketler'!A:A,'Hareketler'!B:B,A473)))</f>
        <v/>
      </c>
      <c r="L473" s="11" t="n"/>
      <c r="M473" s="8">
        <f>IF(OR(A473="",L473=""),"",I473*L473)</f>
        <v/>
      </c>
    </row>
    <row r="474">
      <c r="G474" s="8">
        <f>IF(A474="","",SUMIFS('Hareketler'!E:E,'Hareketler'!B:B,A474,'Hareketler'!D:D,"Giriş"))</f>
        <v/>
      </c>
      <c r="H474" s="8">
        <f>IF(A474="","",SUMIFS('Hareketler'!E:E,'Hareketler'!B:B,A474,'Hareketler'!D:D,"Çıkış"))</f>
        <v/>
      </c>
      <c r="I474" s="8">
        <f>IF(A474="","",F474+G474-H474+SUMIFS('Hareketler'!E:E,'Hareketler'!B:B,A474,'Hareketler'!D:D,"Sayım farkı"))</f>
        <v/>
      </c>
      <c r="J474" s="9">
        <f>IF(A474="","",IF(I474&lt;=0,"Tükendi",IF(I474&lt;=E474,"Sipariş ver",IF(AND(K474&lt;&gt;"",TODAY()-K474&gt;$N$2),"Hareketsiz",""))))</f>
        <v/>
      </c>
      <c r="K474" s="10">
        <f>IF(A474="","",IF(COUNTIF('Hareketler'!B:B,A474)=0,"",_xlfn.MAXIFS('Hareketler'!A:A,'Hareketler'!B:B,A474)))</f>
        <v/>
      </c>
      <c r="L474" s="11" t="n"/>
      <c r="M474" s="8">
        <f>IF(OR(A474="",L474=""),"",I474*L474)</f>
        <v/>
      </c>
    </row>
    <row r="475">
      <c r="G475" s="8">
        <f>IF(A475="","",SUMIFS('Hareketler'!E:E,'Hareketler'!B:B,A475,'Hareketler'!D:D,"Giriş"))</f>
        <v/>
      </c>
      <c r="H475" s="8">
        <f>IF(A475="","",SUMIFS('Hareketler'!E:E,'Hareketler'!B:B,A475,'Hareketler'!D:D,"Çıkış"))</f>
        <v/>
      </c>
      <c r="I475" s="8">
        <f>IF(A475="","",F475+G475-H475+SUMIFS('Hareketler'!E:E,'Hareketler'!B:B,A475,'Hareketler'!D:D,"Sayım farkı"))</f>
        <v/>
      </c>
      <c r="J475" s="9">
        <f>IF(A475="","",IF(I475&lt;=0,"Tükendi",IF(I475&lt;=E475,"Sipariş ver",IF(AND(K475&lt;&gt;"",TODAY()-K475&gt;$N$2),"Hareketsiz",""))))</f>
        <v/>
      </c>
      <c r="K475" s="10">
        <f>IF(A475="","",IF(COUNTIF('Hareketler'!B:B,A475)=0,"",_xlfn.MAXIFS('Hareketler'!A:A,'Hareketler'!B:B,A475)))</f>
        <v/>
      </c>
      <c r="L475" s="11" t="n"/>
      <c r="M475" s="8">
        <f>IF(OR(A475="",L475=""),"",I475*L475)</f>
        <v/>
      </c>
    </row>
    <row r="476">
      <c r="G476" s="8">
        <f>IF(A476="","",SUMIFS('Hareketler'!E:E,'Hareketler'!B:B,A476,'Hareketler'!D:D,"Giriş"))</f>
        <v/>
      </c>
      <c r="H476" s="8">
        <f>IF(A476="","",SUMIFS('Hareketler'!E:E,'Hareketler'!B:B,A476,'Hareketler'!D:D,"Çıkış"))</f>
        <v/>
      </c>
      <c r="I476" s="8">
        <f>IF(A476="","",F476+G476-H476+SUMIFS('Hareketler'!E:E,'Hareketler'!B:B,A476,'Hareketler'!D:D,"Sayım farkı"))</f>
        <v/>
      </c>
      <c r="J476" s="9">
        <f>IF(A476="","",IF(I476&lt;=0,"Tükendi",IF(I476&lt;=E476,"Sipariş ver",IF(AND(K476&lt;&gt;"",TODAY()-K476&gt;$N$2),"Hareketsiz",""))))</f>
        <v/>
      </c>
      <c r="K476" s="10">
        <f>IF(A476="","",IF(COUNTIF('Hareketler'!B:B,A476)=0,"",_xlfn.MAXIFS('Hareketler'!A:A,'Hareketler'!B:B,A476)))</f>
        <v/>
      </c>
      <c r="L476" s="11" t="n"/>
      <c r="M476" s="8">
        <f>IF(OR(A476="",L476=""),"",I476*L476)</f>
        <v/>
      </c>
    </row>
    <row r="477">
      <c r="G477" s="8">
        <f>IF(A477="","",SUMIFS('Hareketler'!E:E,'Hareketler'!B:B,A477,'Hareketler'!D:D,"Giriş"))</f>
        <v/>
      </c>
      <c r="H477" s="8">
        <f>IF(A477="","",SUMIFS('Hareketler'!E:E,'Hareketler'!B:B,A477,'Hareketler'!D:D,"Çıkış"))</f>
        <v/>
      </c>
      <c r="I477" s="8">
        <f>IF(A477="","",F477+G477-H477+SUMIFS('Hareketler'!E:E,'Hareketler'!B:B,A477,'Hareketler'!D:D,"Sayım farkı"))</f>
        <v/>
      </c>
      <c r="J477" s="9">
        <f>IF(A477="","",IF(I477&lt;=0,"Tükendi",IF(I477&lt;=E477,"Sipariş ver",IF(AND(K477&lt;&gt;"",TODAY()-K477&gt;$N$2),"Hareketsiz",""))))</f>
        <v/>
      </c>
      <c r="K477" s="10">
        <f>IF(A477="","",IF(COUNTIF('Hareketler'!B:B,A477)=0,"",_xlfn.MAXIFS('Hareketler'!A:A,'Hareketler'!B:B,A477)))</f>
        <v/>
      </c>
      <c r="L477" s="11" t="n"/>
      <c r="M477" s="8">
        <f>IF(OR(A477="",L477=""),"",I477*L477)</f>
        <v/>
      </c>
    </row>
    <row r="478">
      <c r="G478" s="8">
        <f>IF(A478="","",SUMIFS('Hareketler'!E:E,'Hareketler'!B:B,A478,'Hareketler'!D:D,"Giriş"))</f>
        <v/>
      </c>
      <c r="H478" s="8">
        <f>IF(A478="","",SUMIFS('Hareketler'!E:E,'Hareketler'!B:B,A478,'Hareketler'!D:D,"Çıkış"))</f>
        <v/>
      </c>
      <c r="I478" s="8">
        <f>IF(A478="","",F478+G478-H478+SUMIFS('Hareketler'!E:E,'Hareketler'!B:B,A478,'Hareketler'!D:D,"Sayım farkı"))</f>
        <v/>
      </c>
      <c r="J478" s="9">
        <f>IF(A478="","",IF(I478&lt;=0,"Tükendi",IF(I478&lt;=E478,"Sipariş ver",IF(AND(K478&lt;&gt;"",TODAY()-K478&gt;$N$2),"Hareketsiz",""))))</f>
        <v/>
      </c>
      <c r="K478" s="10">
        <f>IF(A478="","",IF(COUNTIF('Hareketler'!B:B,A478)=0,"",_xlfn.MAXIFS('Hareketler'!A:A,'Hareketler'!B:B,A478)))</f>
        <v/>
      </c>
      <c r="L478" s="11" t="n"/>
      <c r="M478" s="8">
        <f>IF(OR(A478="",L478=""),"",I478*L478)</f>
        <v/>
      </c>
    </row>
    <row r="479">
      <c r="G479" s="8">
        <f>IF(A479="","",SUMIFS('Hareketler'!E:E,'Hareketler'!B:B,A479,'Hareketler'!D:D,"Giriş"))</f>
        <v/>
      </c>
      <c r="H479" s="8">
        <f>IF(A479="","",SUMIFS('Hareketler'!E:E,'Hareketler'!B:B,A479,'Hareketler'!D:D,"Çıkış"))</f>
        <v/>
      </c>
      <c r="I479" s="8">
        <f>IF(A479="","",F479+G479-H479+SUMIFS('Hareketler'!E:E,'Hareketler'!B:B,A479,'Hareketler'!D:D,"Sayım farkı"))</f>
        <v/>
      </c>
      <c r="J479" s="9">
        <f>IF(A479="","",IF(I479&lt;=0,"Tükendi",IF(I479&lt;=E479,"Sipariş ver",IF(AND(K479&lt;&gt;"",TODAY()-K479&gt;$N$2),"Hareketsiz",""))))</f>
        <v/>
      </c>
      <c r="K479" s="10">
        <f>IF(A479="","",IF(COUNTIF('Hareketler'!B:B,A479)=0,"",_xlfn.MAXIFS('Hareketler'!A:A,'Hareketler'!B:B,A479)))</f>
        <v/>
      </c>
      <c r="L479" s="11" t="n"/>
      <c r="M479" s="8">
        <f>IF(OR(A479="",L479=""),"",I479*L479)</f>
        <v/>
      </c>
    </row>
    <row r="480">
      <c r="G480" s="8">
        <f>IF(A480="","",SUMIFS('Hareketler'!E:E,'Hareketler'!B:B,A480,'Hareketler'!D:D,"Giriş"))</f>
        <v/>
      </c>
      <c r="H480" s="8">
        <f>IF(A480="","",SUMIFS('Hareketler'!E:E,'Hareketler'!B:B,A480,'Hareketler'!D:D,"Çıkış"))</f>
        <v/>
      </c>
      <c r="I480" s="8">
        <f>IF(A480="","",F480+G480-H480+SUMIFS('Hareketler'!E:E,'Hareketler'!B:B,A480,'Hareketler'!D:D,"Sayım farkı"))</f>
        <v/>
      </c>
      <c r="J480" s="9">
        <f>IF(A480="","",IF(I480&lt;=0,"Tükendi",IF(I480&lt;=E480,"Sipariş ver",IF(AND(K480&lt;&gt;"",TODAY()-K480&gt;$N$2),"Hareketsiz",""))))</f>
        <v/>
      </c>
      <c r="K480" s="10">
        <f>IF(A480="","",IF(COUNTIF('Hareketler'!B:B,A480)=0,"",_xlfn.MAXIFS('Hareketler'!A:A,'Hareketler'!B:B,A480)))</f>
        <v/>
      </c>
      <c r="L480" s="11" t="n"/>
      <c r="M480" s="8">
        <f>IF(OR(A480="",L480=""),"",I480*L480)</f>
        <v/>
      </c>
    </row>
    <row r="481">
      <c r="G481" s="8">
        <f>IF(A481="","",SUMIFS('Hareketler'!E:E,'Hareketler'!B:B,A481,'Hareketler'!D:D,"Giriş"))</f>
        <v/>
      </c>
      <c r="H481" s="8">
        <f>IF(A481="","",SUMIFS('Hareketler'!E:E,'Hareketler'!B:B,A481,'Hareketler'!D:D,"Çıkış"))</f>
        <v/>
      </c>
      <c r="I481" s="8">
        <f>IF(A481="","",F481+G481-H481+SUMIFS('Hareketler'!E:E,'Hareketler'!B:B,A481,'Hareketler'!D:D,"Sayım farkı"))</f>
        <v/>
      </c>
      <c r="J481" s="9">
        <f>IF(A481="","",IF(I481&lt;=0,"Tükendi",IF(I481&lt;=E481,"Sipariş ver",IF(AND(K481&lt;&gt;"",TODAY()-K481&gt;$N$2),"Hareketsiz",""))))</f>
        <v/>
      </c>
      <c r="K481" s="10">
        <f>IF(A481="","",IF(COUNTIF('Hareketler'!B:B,A481)=0,"",_xlfn.MAXIFS('Hareketler'!A:A,'Hareketler'!B:B,A481)))</f>
        <v/>
      </c>
      <c r="L481" s="11" t="n"/>
      <c r="M481" s="8">
        <f>IF(OR(A481="",L481=""),"",I481*L481)</f>
        <v/>
      </c>
    </row>
    <row r="482">
      <c r="G482" s="8">
        <f>IF(A482="","",SUMIFS('Hareketler'!E:E,'Hareketler'!B:B,A482,'Hareketler'!D:D,"Giriş"))</f>
        <v/>
      </c>
      <c r="H482" s="8">
        <f>IF(A482="","",SUMIFS('Hareketler'!E:E,'Hareketler'!B:B,A482,'Hareketler'!D:D,"Çıkış"))</f>
        <v/>
      </c>
      <c r="I482" s="8">
        <f>IF(A482="","",F482+G482-H482+SUMIFS('Hareketler'!E:E,'Hareketler'!B:B,A482,'Hareketler'!D:D,"Sayım farkı"))</f>
        <v/>
      </c>
      <c r="J482" s="9">
        <f>IF(A482="","",IF(I482&lt;=0,"Tükendi",IF(I482&lt;=E482,"Sipariş ver",IF(AND(K482&lt;&gt;"",TODAY()-K482&gt;$N$2),"Hareketsiz",""))))</f>
        <v/>
      </c>
      <c r="K482" s="10">
        <f>IF(A482="","",IF(COUNTIF('Hareketler'!B:B,A482)=0,"",_xlfn.MAXIFS('Hareketler'!A:A,'Hareketler'!B:B,A482)))</f>
        <v/>
      </c>
      <c r="L482" s="11" t="n"/>
      <c r="M482" s="8">
        <f>IF(OR(A482="",L482=""),"",I482*L482)</f>
        <v/>
      </c>
    </row>
    <row r="483">
      <c r="G483" s="8">
        <f>IF(A483="","",SUMIFS('Hareketler'!E:E,'Hareketler'!B:B,A483,'Hareketler'!D:D,"Giriş"))</f>
        <v/>
      </c>
      <c r="H483" s="8">
        <f>IF(A483="","",SUMIFS('Hareketler'!E:E,'Hareketler'!B:B,A483,'Hareketler'!D:D,"Çıkış"))</f>
        <v/>
      </c>
      <c r="I483" s="8">
        <f>IF(A483="","",F483+G483-H483+SUMIFS('Hareketler'!E:E,'Hareketler'!B:B,A483,'Hareketler'!D:D,"Sayım farkı"))</f>
        <v/>
      </c>
      <c r="J483" s="9">
        <f>IF(A483="","",IF(I483&lt;=0,"Tükendi",IF(I483&lt;=E483,"Sipariş ver",IF(AND(K483&lt;&gt;"",TODAY()-K483&gt;$N$2),"Hareketsiz",""))))</f>
        <v/>
      </c>
      <c r="K483" s="10">
        <f>IF(A483="","",IF(COUNTIF('Hareketler'!B:B,A483)=0,"",_xlfn.MAXIFS('Hareketler'!A:A,'Hareketler'!B:B,A483)))</f>
        <v/>
      </c>
      <c r="L483" s="11" t="n"/>
      <c r="M483" s="8">
        <f>IF(OR(A483="",L483=""),"",I483*L483)</f>
        <v/>
      </c>
    </row>
    <row r="484">
      <c r="G484" s="8">
        <f>IF(A484="","",SUMIFS('Hareketler'!E:E,'Hareketler'!B:B,A484,'Hareketler'!D:D,"Giriş"))</f>
        <v/>
      </c>
      <c r="H484" s="8">
        <f>IF(A484="","",SUMIFS('Hareketler'!E:E,'Hareketler'!B:B,A484,'Hareketler'!D:D,"Çıkış"))</f>
        <v/>
      </c>
      <c r="I484" s="8">
        <f>IF(A484="","",F484+G484-H484+SUMIFS('Hareketler'!E:E,'Hareketler'!B:B,A484,'Hareketler'!D:D,"Sayım farkı"))</f>
        <v/>
      </c>
      <c r="J484" s="9">
        <f>IF(A484="","",IF(I484&lt;=0,"Tükendi",IF(I484&lt;=E484,"Sipariş ver",IF(AND(K484&lt;&gt;"",TODAY()-K484&gt;$N$2),"Hareketsiz",""))))</f>
        <v/>
      </c>
      <c r="K484" s="10">
        <f>IF(A484="","",IF(COUNTIF('Hareketler'!B:B,A484)=0,"",_xlfn.MAXIFS('Hareketler'!A:A,'Hareketler'!B:B,A484)))</f>
        <v/>
      </c>
      <c r="L484" s="11" t="n"/>
      <c r="M484" s="8">
        <f>IF(OR(A484="",L484=""),"",I484*L484)</f>
        <v/>
      </c>
    </row>
    <row r="485">
      <c r="G485" s="8">
        <f>IF(A485="","",SUMIFS('Hareketler'!E:E,'Hareketler'!B:B,A485,'Hareketler'!D:D,"Giriş"))</f>
        <v/>
      </c>
      <c r="H485" s="8">
        <f>IF(A485="","",SUMIFS('Hareketler'!E:E,'Hareketler'!B:B,A485,'Hareketler'!D:D,"Çıkış"))</f>
        <v/>
      </c>
      <c r="I485" s="8">
        <f>IF(A485="","",F485+G485-H485+SUMIFS('Hareketler'!E:E,'Hareketler'!B:B,A485,'Hareketler'!D:D,"Sayım farkı"))</f>
        <v/>
      </c>
      <c r="J485" s="9">
        <f>IF(A485="","",IF(I485&lt;=0,"Tükendi",IF(I485&lt;=E485,"Sipariş ver",IF(AND(K485&lt;&gt;"",TODAY()-K485&gt;$N$2),"Hareketsiz",""))))</f>
        <v/>
      </c>
      <c r="K485" s="10">
        <f>IF(A485="","",IF(COUNTIF('Hareketler'!B:B,A485)=0,"",_xlfn.MAXIFS('Hareketler'!A:A,'Hareketler'!B:B,A485)))</f>
        <v/>
      </c>
      <c r="L485" s="11" t="n"/>
      <c r="M485" s="8">
        <f>IF(OR(A485="",L485=""),"",I485*L485)</f>
        <v/>
      </c>
    </row>
    <row r="486">
      <c r="G486" s="8">
        <f>IF(A486="","",SUMIFS('Hareketler'!E:E,'Hareketler'!B:B,A486,'Hareketler'!D:D,"Giriş"))</f>
        <v/>
      </c>
      <c r="H486" s="8">
        <f>IF(A486="","",SUMIFS('Hareketler'!E:E,'Hareketler'!B:B,A486,'Hareketler'!D:D,"Çıkış"))</f>
        <v/>
      </c>
      <c r="I486" s="8">
        <f>IF(A486="","",F486+G486-H486+SUMIFS('Hareketler'!E:E,'Hareketler'!B:B,A486,'Hareketler'!D:D,"Sayım farkı"))</f>
        <v/>
      </c>
      <c r="J486" s="9">
        <f>IF(A486="","",IF(I486&lt;=0,"Tükendi",IF(I486&lt;=E486,"Sipariş ver",IF(AND(K486&lt;&gt;"",TODAY()-K486&gt;$N$2),"Hareketsiz",""))))</f>
        <v/>
      </c>
      <c r="K486" s="10">
        <f>IF(A486="","",IF(COUNTIF('Hareketler'!B:B,A486)=0,"",_xlfn.MAXIFS('Hareketler'!A:A,'Hareketler'!B:B,A486)))</f>
        <v/>
      </c>
      <c r="L486" s="11" t="n"/>
      <c r="M486" s="8">
        <f>IF(OR(A486="",L486=""),"",I486*L486)</f>
        <v/>
      </c>
    </row>
    <row r="487">
      <c r="G487" s="8">
        <f>IF(A487="","",SUMIFS('Hareketler'!E:E,'Hareketler'!B:B,A487,'Hareketler'!D:D,"Giriş"))</f>
        <v/>
      </c>
      <c r="H487" s="8">
        <f>IF(A487="","",SUMIFS('Hareketler'!E:E,'Hareketler'!B:B,A487,'Hareketler'!D:D,"Çıkış"))</f>
        <v/>
      </c>
      <c r="I487" s="8">
        <f>IF(A487="","",F487+G487-H487+SUMIFS('Hareketler'!E:E,'Hareketler'!B:B,A487,'Hareketler'!D:D,"Sayım farkı"))</f>
        <v/>
      </c>
      <c r="J487" s="9">
        <f>IF(A487="","",IF(I487&lt;=0,"Tükendi",IF(I487&lt;=E487,"Sipariş ver",IF(AND(K487&lt;&gt;"",TODAY()-K487&gt;$N$2),"Hareketsiz",""))))</f>
        <v/>
      </c>
      <c r="K487" s="10">
        <f>IF(A487="","",IF(COUNTIF('Hareketler'!B:B,A487)=0,"",_xlfn.MAXIFS('Hareketler'!A:A,'Hareketler'!B:B,A487)))</f>
        <v/>
      </c>
      <c r="L487" s="11" t="n"/>
      <c r="M487" s="8">
        <f>IF(OR(A487="",L487=""),"",I487*L487)</f>
        <v/>
      </c>
    </row>
    <row r="488">
      <c r="G488" s="8">
        <f>IF(A488="","",SUMIFS('Hareketler'!E:E,'Hareketler'!B:B,A488,'Hareketler'!D:D,"Giriş"))</f>
        <v/>
      </c>
      <c r="H488" s="8">
        <f>IF(A488="","",SUMIFS('Hareketler'!E:E,'Hareketler'!B:B,A488,'Hareketler'!D:D,"Çıkış"))</f>
        <v/>
      </c>
      <c r="I488" s="8">
        <f>IF(A488="","",F488+G488-H488+SUMIFS('Hareketler'!E:E,'Hareketler'!B:B,A488,'Hareketler'!D:D,"Sayım farkı"))</f>
        <v/>
      </c>
      <c r="J488" s="9">
        <f>IF(A488="","",IF(I488&lt;=0,"Tükendi",IF(I488&lt;=E488,"Sipariş ver",IF(AND(K488&lt;&gt;"",TODAY()-K488&gt;$N$2),"Hareketsiz",""))))</f>
        <v/>
      </c>
      <c r="K488" s="10">
        <f>IF(A488="","",IF(COUNTIF('Hareketler'!B:B,A488)=0,"",_xlfn.MAXIFS('Hareketler'!A:A,'Hareketler'!B:B,A488)))</f>
        <v/>
      </c>
      <c r="L488" s="11" t="n"/>
      <c r="M488" s="8">
        <f>IF(OR(A488="",L488=""),"",I488*L488)</f>
        <v/>
      </c>
    </row>
    <row r="489">
      <c r="G489" s="8">
        <f>IF(A489="","",SUMIFS('Hareketler'!E:E,'Hareketler'!B:B,A489,'Hareketler'!D:D,"Giriş"))</f>
        <v/>
      </c>
      <c r="H489" s="8">
        <f>IF(A489="","",SUMIFS('Hareketler'!E:E,'Hareketler'!B:B,A489,'Hareketler'!D:D,"Çıkış"))</f>
        <v/>
      </c>
      <c r="I489" s="8">
        <f>IF(A489="","",F489+G489-H489+SUMIFS('Hareketler'!E:E,'Hareketler'!B:B,A489,'Hareketler'!D:D,"Sayım farkı"))</f>
        <v/>
      </c>
      <c r="J489" s="9">
        <f>IF(A489="","",IF(I489&lt;=0,"Tükendi",IF(I489&lt;=E489,"Sipariş ver",IF(AND(K489&lt;&gt;"",TODAY()-K489&gt;$N$2),"Hareketsiz",""))))</f>
        <v/>
      </c>
      <c r="K489" s="10">
        <f>IF(A489="","",IF(COUNTIF('Hareketler'!B:B,A489)=0,"",_xlfn.MAXIFS('Hareketler'!A:A,'Hareketler'!B:B,A489)))</f>
        <v/>
      </c>
      <c r="L489" s="11" t="n"/>
      <c r="M489" s="8">
        <f>IF(OR(A489="",L489=""),"",I489*L489)</f>
        <v/>
      </c>
    </row>
    <row r="490">
      <c r="G490" s="8">
        <f>IF(A490="","",SUMIFS('Hareketler'!E:E,'Hareketler'!B:B,A490,'Hareketler'!D:D,"Giriş"))</f>
        <v/>
      </c>
      <c r="H490" s="8">
        <f>IF(A490="","",SUMIFS('Hareketler'!E:E,'Hareketler'!B:B,A490,'Hareketler'!D:D,"Çıkış"))</f>
        <v/>
      </c>
      <c r="I490" s="8">
        <f>IF(A490="","",F490+G490-H490+SUMIFS('Hareketler'!E:E,'Hareketler'!B:B,A490,'Hareketler'!D:D,"Sayım farkı"))</f>
        <v/>
      </c>
      <c r="J490" s="9">
        <f>IF(A490="","",IF(I490&lt;=0,"Tükendi",IF(I490&lt;=E490,"Sipariş ver",IF(AND(K490&lt;&gt;"",TODAY()-K490&gt;$N$2),"Hareketsiz",""))))</f>
        <v/>
      </c>
      <c r="K490" s="10">
        <f>IF(A490="","",IF(COUNTIF('Hareketler'!B:B,A490)=0,"",_xlfn.MAXIFS('Hareketler'!A:A,'Hareketler'!B:B,A490)))</f>
        <v/>
      </c>
      <c r="L490" s="11" t="n"/>
      <c r="M490" s="8">
        <f>IF(OR(A490="",L490=""),"",I490*L490)</f>
        <v/>
      </c>
    </row>
    <row r="491">
      <c r="G491" s="8">
        <f>IF(A491="","",SUMIFS('Hareketler'!E:E,'Hareketler'!B:B,A491,'Hareketler'!D:D,"Giriş"))</f>
        <v/>
      </c>
      <c r="H491" s="8">
        <f>IF(A491="","",SUMIFS('Hareketler'!E:E,'Hareketler'!B:B,A491,'Hareketler'!D:D,"Çıkış"))</f>
        <v/>
      </c>
      <c r="I491" s="8">
        <f>IF(A491="","",F491+G491-H491+SUMIFS('Hareketler'!E:E,'Hareketler'!B:B,A491,'Hareketler'!D:D,"Sayım farkı"))</f>
        <v/>
      </c>
      <c r="J491" s="9">
        <f>IF(A491="","",IF(I491&lt;=0,"Tükendi",IF(I491&lt;=E491,"Sipariş ver",IF(AND(K491&lt;&gt;"",TODAY()-K491&gt;$N$2),"Hareketsiz",""))))</f>
        <v/>
      </c>
      <c r="K491" s="10">
        <f>IF(A491="","",IF(COUNTIF('Hareketler'!B:B,A491)=0,"",_xlfn.MAXIFS('Hareketler'!A:A,'Hareketler'!B:B,A491)))</f>
        <v/>
      </c>
      <c r="L491" s="11" t="n"/>
      <c r="M491" s="8">
        <f>IF(OR(A491="",L491=""),"",I491*L491)</f>
        <v/>
      </c>
    </row>
    <row r="492">
      <c r="G492" s="8">
        <f>IF(A492="","",SUMIFS('Hareketler'!E:E,'Hareketler'!B:B,A492,'Hareketler'!D:D,"Giriş"))</f>
        <v/>
      </c>
      <c r="H492" s="8">
        <f>IF(A492="","",SUMIFS('Hareketler'!E:E,'Hareketler'!B:B,A492,'Hareketler'!D:D,"Çıkış"))</f>
        <v/>
      </c>
      <c r="I492" s="8">
        <f>IF(A492="","",F492+G492-H492+SUMIFS('Hareketler'!E:E,'Hareketler'!B:B,A492,'Hareketler'!D:D,"Sayım farkı"))</f>
        <v/>
      </c>
      <c r="J492" s="9">
        <f>IF(A492="","",IF(I492&lt;=0,"Tükendi",IF(I492&lt;=E492,"Sipariş ver",IF(AND(K492&lt;&gt;"",TODAY()-K492&gt;$N$2),"Hareketsiz",""))))</f>
        <v/>
      </c>
      <c r="K492" s="10">
        <f>IF(A492="","",IF(COUNTIF('Hareketler'!B:B,A492)=0,"",_xlfn.MAXIFS('Hareketler'!A:A,'Hareketler'!B:B,A492)))</f>
        <v/>
      </c>
      <c r="L492" s="11" t="n"/>
      <c r="M492" s="8">
        <f>IF(OR(A492="",L492=""),"",I492*L492)</f>
        <v/>
      </c>
    </row>
    <row r="493">
      <c r="G493" s="8">
        <f>IF(A493="","",SUMIFS('Hareketler'!E:E,'Hareketler'!B:B,A493,'Hareketler'!D:D,"Giriş"))</f>
        <v/>
      </c>
      <c r="H493" s="8">
        <f>IF(A493="","",SUMIFS('Hareketler'!E:E,'Hareketler'!B:B,A493,'Hareketler'!D:D,"Çıkış"))</f>
        <v/>
      </c>
      <c r="I493" s="8">
        <f>IF(A493="","",F493+G493-H493+SUMIFS('Hareketler'!E:E,'Hareketler'!B:B,A493,'Hareketler'!D:D,"Sayım farkı"))</f>
        <v/>
      </c>
      <c r="J493" s="9">
        <f>IF(A493="","",IF(I493&lt;=0,"Tükendi",IF(I493&lt;=E493,"Sipariş ver",IF(AND(K493&lt;&gt;"",TODAY()-K493&gt;$N$2),"Hareketsiz",""))))</f>
        <v/>
      </c>
      <c r="K493" s="10">
        <f>IF(A493="","",IF(COUNTIF('Hareketler'!B:B,A493)=0,"",_xlfn.MAXIFS('Hareketler'!A:A,'Hareketler'!B:B,A493)))</f>
        <v/>
      </c>
      <c r="L493" s="11" t="n"/>
      <c r="M493" s="8">
        <f>IF(OR(A493="",L493=""),"",I493*L493)</f>
        <v/>
      </c>
    </row>
    <row r="494">
      <c r="G494" s="8">
        <f>IF(A494="","",SUMIFS('Hareketler'!E:E,'Hareketler'!B:B,A494,'Hareketler'!D:D,"Giriş"))</f>
        <v/>
      </c>
      <c r="H494" s="8">
        <f>IF(A494="","",SUMIFS('Hareketler'!E:E,'Hareketler'!B:B,A494,'Hareketler'!D:D,"Çıkış"))</f>
        <v/>
      </c>
      <c r="I494" s="8">
        <f>IF(A494="","",F494+G494-H494+SUMIFS('Hareketler'!E:E,'Hareketler'!B:B,A494,'Hareketler'!D:D,"Sayım farkı"))</f>
        <v/>
      </c>
      <c r="J494" s="9">
        <f>IF(A494="","",IF(I494&lt;=0,"Tükendi",IF(I494&lt;=E494,"Sipariş ver",IF(AND(K494&lt;&gt;"",TODAY()-K494&gt;$N$2),"Hareketsiz",""))))</f>
        <v/>
      </c>
      <c r="K494" s="10">
        <f>IF(A494="","",IF(COUNTIF('Hareketler'!B:B,A494)=0,"",_xlfn.MAXIFS('Hareketler'!A:A,'Hareketler'!B:B,A494)))</f>
        <v/>
      </c>
      <c r="L494" s="11" t="n"/>
      <c r="M494" s="8">
        <f>IF(OR(A494="",L494=""),"",I494*L494)</f>
        <v/>
      </c>
    </row>
    <row r="495">
      <c r="G495" s="8">
        <f>IF(A495="","",SUMIFS('Hareketler'!E:E,'Hareketler'!B:B,A495,'Hareketler'!D:D,"Giriş"))</f>
        <v/>
      </c>
      <c r="H495" s="8">
        <f>IF(A495="","",SUMIFS('Hareketler'!E:E,'Hareketler'!B:B,A495,'Hareketler'!D:D,"Çıkış"))</f>
        <v/>
      </c>
      <c r="I495" s="8">
        <f>IF(A495="","",F495+G495-H495+SUMIFS('Hareketler'!E:E,'Hareketler'!B:B,A495,'Hareketler'!D:D,"Sayım farkı"))</f>
        <v/>
      </c>
      <c r="J495" s="9">
        <f>IF(A495="","",IF(I495&lt;=0,"Tükendi",IF(I495&lt;=E495,"Sipariş ver",IF(AND(K495&lt;&gt;"",TODAY()-K495&gt;$N$2),"Hareketsiz",""))))</f>
        <v/>
      </c>
      <c r="K495" s="10">
        <f>IF(A495="","",IF(COUNTIF('Hareketler'!B:B,A495)=0,"",_xlfn.MAXIFS('Hareketler'!A:A,'Hareketler'!B:B,A495)))</f>
        <v/>
      </c>
      <c r="L495" s="11" t="n"/>
      <c r="M495" s="8">
        <f>IF(OR(A495="",L495=""),"",I495*L495)</f>
        <v/>
      </c>
    </row>
    <row r="496">
      <c r="G496" s="8">
        <f>IF(A496="","",SUMIFS('Hareketler'!E:E,'Hareketler'!B:B,A496,'Hareketler'!D:D,"Giriş"))</f>
        <v/>
      </c>
      <c r="H496" s="8">
        <f>IF(A496="","",SUMIFS('Hareketler'!E:E,'Hareketler'!B:B,A496,'Hareketler'!D:D,"Çıkış"))</f>
        <v/>
      </c>
      <c r="I496" s="8">
        <f>IF(A496="","",F496+G496-H496+SUMIFS('Hareketler'!E:E,'Hareketler'!B:B,A496,'Hareketler'!D:D,"Sayım farkı"))</f>
        <v/>
      </c>
      <c r="J496" s="9">
        <f>IF(A496="","",IF(I496&lt;=0,"Tükendi",IF(I496&lt;=E496,"Sipariş ver",IF(AND(K496&lt;&gt;"",TODAY()-K496&gt;$N$2),"Hareketsiz",""))))</f>
        <v/>
      </c>
      <c r="K496" s="10">
        <f>IF(A496="","",IF(COUNTIF('Hareketler'!B:B,A496)=0,"",_xlfn.MAXIFS('Hareketler'!A:A,'Hareketler'!B:B,A496)))</f>
        <v/>
      </c>
      <c r="L496" s="11" t="n"/>
      <c r="M496" s="8">
        <f>IF(OR(A496="",L496=""),"",I496*L496)</f>
        <v/>
      </c>
    </row>
    <row r="497">
      <c r="G497" s="8">
        <f>IF(A497="","",SUMIFS('Hareketler'!E:E,'Hareketler'!B:B,A497,'Hareketler'!D:D,"Giriş"))</f>
        <v/>
      </c>
      <c r="H497" s="8">
        <f>IF(A497="","",SUMIFS('Hareketler'!E:E,'Hareketler'!B:B,A497,'Hareketler'!D:D,"Çıkış"))</f>
        <v/>
      </c>
      <c r="I497" s="8">
        <f>IF(A497="","",F497+G497-H497+SUMIFS('Hareketler'!E:E,'Hareketler'!B:B,A497,'Hareketler'!D:D,"Sayım farkı"))</f>
        <v/>
      </c>
      <c r="J497" s="9">
        <f>IF(A497="","",IF(I497&lt;=0,"Tükendi",IF(I497&lt;=E497,"Sipariş ver",IF(AND(K497&lt;&gt;"",TODAY()-K497&gt;$N$2),"Hareketsiz",""))))</f>
        <v/>
      </c>
      <c r="K497" s="10">
        <f>IF(A497="","",IF(COUNTIF('Hareketler'!B:B,A497)=0,"",_xlfn.MAXIFS('Hareketler'!A:A,'Hareketler'!B:B,A497)))</f>
        <v/>
      </c>
      <c r="L497" s="11" t="n"/>
      <c r="M497" s="8">
        <f>IF(OR(A497="",L497=""),"",I497*L497)</f>
        <v/>
      </c>
    </row>
    <row r="498">
      <c r="G498" s="8">
        <f>IF(A498="","",SUMIFS('Hareketler'!E:E,'Hareketler'!B:B,A498,'Hareketler'!D:D,"Giriş"))</f>
        <v/>
      </c>
      <c r="H498" s="8">
        <f>IF(A498="","",SUMIFS('Hareketler'!E:E,'Hareketler'!B:B,A498,'Hareketler'!D:D,"Çıkış"))</f>
        <v/>
      </c>
      <c r="I498" s="8">
        <f>IF(A498="","",F498+G498-H498+SUMIFS('Hareketler'!E:E,'Hareketler'!B:B,A498,'Hareketler'!D:D,"Sayım farkı"))</f>
        <v/>
      </c>
      <c r="J498" s="9">
        <f>IF(A498="","",IF(I498&lt;=0,"Tükendi",IF(I498&lt;=E498,"Sipariş ver",IF(AND(K498&lt;&gt;"",TODAY()-K498&gt;$N$2),"Hareketsiz",""))))</f>
        <v/>
      </c>
      <c r="K498" s="10">
        <f>IF(A498="","",IF(COUNTIF('Hareketler'!B:B,A498)=0,"",_xlfn.MAXIFS('Hareketler'!A:A,'Hareketler'!B:B,A498)))</f>
        <v/>
      </c>
      <c r="L498" s="11" t="n"/>
      <c r="M498" s="8">
        <f>IF(OR(A498="",L498=""),"",I498*L498)</f>
        <v/>
      </c>
    </row>
    <row r="499">
      <c r="G499" s="8">
        <f>IF(A499="","",SUMIFS('Hareketler'!E:E,'Hareketler'!B:B,A499,'Hareketler'!D:D,"Giriş"))</f>
        <v/>
      </c>
      <c r="H499" s="8">
        <f>IF(A499="","",SUMIFS('Hareketler'!E:E,'Hareketler'!B:B,A499,'Hareketler'!D:D,"Çıkış"))</f>
        <v/>
      </c>
      <c r="I499" s="8">
        <f>IF(A499="","",F499+G499-H499+SUMIFS('Hareketler'!E:E,'Hareketler'!B:B,A499,'Hareketler'!D:D,"Sayım farkı"))</f>
        <v/>
      </c>
      <c r="J499" s="9">
        <f>IF(A499="","",IF(I499&lt;=0,"Tükendi",IF(I499&lt;=E499,"Sipariş ver",IF(AND(K499&lt;&gt;"",TODAY()-K499&gt;$N$2),"Hareketsiz",""))))</f>
        <v/>
      </c>
      <c r="K499" s="10">
        <f>IF(A499="","",IF(COUNTIF('Hareketler'!B:B,A499)=0,"",_xlfn.MAXIFS('Hareketler'!A:A,'Hareketler'!B:B,A499)))</f>
        <v/>
      </c>
      <c r="L499" s="11" t="n"/>
      <c r="M499" s="8">
        <f>IF(OR(A499="",L499=""),"",I499*L499)</f>
        <v/>
      </c>
    </row>
    <row r="500">
      <c r="G500" s="8">
        <f>IF(A500="","",SUMIFS('Hareketler'!E:E,'Hareketler'!B:B,A500,'Hareketler'!D:D,"Giriş"))</f>
        <v/>
      </c>
      <c r="H500" s="8">
        <f>IF(A500="","",SUMIFS('Hareketler'!E:E,'Hareketler'!B:B,A500,'Hareketler'!D:D,"Çıkış"))</f>
        <v/>
      </c>
      <c r="I500" s="8">
        <f>IF(A500="","",F500+G500-H500+SUMIFS('Hareketler'!E:E,'Hareketler'!B:B,A500,'Hareketler'!D:D,"Sayım farkı"))</f>
        <v/>
      </c>
      <c r="J500" s="9">
        <f>IF(A500="","",IF(I500&lt;=0,"Tükendi",IF(I500&lt;=E500,"Sipariş ver",IF(AND(K500&lt;&gt;"",TODAY()-K500&gt;$N$2),"Hareketsiz",""))))</f>
        <v/>
      </c>
      <c r="K500" s="10">
        <f>IF(A500="","",IF(COUNTIF('Hareketler'!B:B,A500)=0,"",_xlfn.MAXIFS('Hareketler'!A:A,'Hareketler'!B:B,A500)))</f>
        <v/>
      </c>
      <c r="L500" s="11" t="n"/>
      <c r="M500" s="8">
        <f>IF(OR(A500="",L500=""),"",I500*L500)</f>
        <v/>
      </c>
    </row>
    <row r="501">
      <c r="G501" s="8">
        <f>IF(A501="","",SUMIFS('Hareketler'!E:E,'Hareketler'!B:B,A501,'Hareketler'!D:D,"Giriş"))</f>
        <v/>
      </c>
      <c r="H501" s="8">
        <f>IF(A501="","",SUMIFS('Hareketler'!E:E,'Hareketler'!B:B,A501,'Hareketler'!D:D,"Çıkış"))</f>
        <v/>
      </c>
      <c r="I501" s="8">
        <f>IF(A501="","",F501+G501-H501+SUMIFS('Hareketler'!E:E,'Hareketler'!B:B,A501,'Hareketler'!D:D,"Sayım farkı"))</f>
        <v/>
      </c>
      <c r="J501" s="9">
        <f>IF(A501="","",IF(I501&lt;=0,"Tükendi",IF(I501&lt;=E501,"Sipariş ver",IF(AND(K501&lt;&gt;"",TODAY()-K501&gt;$N$2),"Hareketsiz",""))))</f>
        <v/>
      </c>
      <c r="K501" s="10">
        <f>IF(A501="","",IF(COUNTIF('Hareketler'!B:B,A501)=0,"",_xlfn.MAXIFS('Hareketler'!A:A,'Hareketler'!B:B,A501)))</f>
        <v/>
      </c>
      <c r="L501" s="11" t="n"/>
      <c r="M501" s="8">
        <f>IF(OR(A501="",L501=""),"",I501*L501)</f>
        <v/>
      </c>
    </row>
    <row r="502">
      <c r="G502" s="8">
        <f>IF(A502="","",SUMIFS('Hareketler'!E:E,'Hareketler'!B:B,A502,'Hareketler'!D:D,"Giriş"))</f>
        <v/>
      </c>
      <c r="H502" s="8">
        <f>IF(A502="","",SUMIFS('Hareketler'!E:E,'Hareketler'!B:B,A502,'Hareketler'!D:D,"Çıkış"))</f>
        <v/>
      </c>
      <c r="I502" s="8">
        <f>IF(A502="","",F502+G502-H502+SUMIFS('Hareketler'!E:E,'Hareketler'!B:B,A502,'Hareketler'!D:D,"Sayım farkı"))</f>
        <v/>
      </c>
      <c r="J502" s="9">
        <f>IF(A502="","",IF(I502&lt;=0,"Tükendi",IF(I502&lt;=E502,"Sipariş ver",IF(AND(K502&lt;&gt;"",TODAY()-K502&gt;$N$2),"Hareketsiz",""))))</f>
        <v/>
      </c>
      <c r="K502" s="10">
        <f>IF(A502="","",IF(COUNTIF('Hareketler'!B:B,A502)=0,"",_xlfn.MAXIFS('Hareketler'!A:A,'Hareketler'!B:B,A502)))</f>
        <v/>
      </c>
      <c r="L502" s="11" t="n"/>
      <c r="M502" s="8">
        <f>IF(OR(A502="",L502=""),"",I502*L502)</f>
        <v/>
      </c>
    </row>
    <row r="503">
      <c r="G503" s="8">
        <f>IF(A503="","",SUMIFS('Hareketler'!E:E,'Hareketler'!B:B,A503,'Hareketler'!D:D,"Giriş"))</f>
        <v/>
      </c>
      <c r="H503" s="8">
        <f>IF(A503="","",SUMIFS('Hareketler'!E:E,'Hareketler'!B:B,A503,'Hareketler'!D:D,"Çıkış"))</f>
        <v/>
      </c>
      <c r="I503" s="8">
        <f>IF(A503="","",F503+G503-H503+SUMIFS('Hareketler'!E:E,'Hareketler'!B:B,A503,'Hareketler'!D:D,"Sayım farkı"))</f>
        <v/>
      </c>
      <c r="J503" s="9">
        <f>IF(A503="","",IF(I503&lt;=0,"Tükendi",IF(I503&lt;=E503,"Sipariş ver",IF(AND(K503&lt;&gt;"",TODAY()-K503&gt;$N$2),"Hareketsiz",""))))</f>
        <v/>
      </c>
      <c r="K503" s="10">
        <f>IF(A503="","",IF(COUNTIF('Hareketler'!B:B,A503)=0,"",_xlfn.MAXIFS('Hareketler'!A:A,'Hareketler'!B:B,A503)))</f>
        <v/>
      </c>
      <c r="L503" s="11" t="n"/>
      <c r="M503" s="8">
        <f>IF(OR(A503="",L503=""),"",I503*L503)</f>
        <v/>
      </c>
    </row>
    <row r="504">
      <c r="G504" s="8">
        <f>IF(A504="","",SUMIFS('Hareketler'!E:E,'Hareketler'!B:B,A504,'Hareketler'!D:D,"Giriş"))</f>
        <v/>
      </c>
      <c r="H504" s="8">
        <f>IF(A504="","",SUMIFS('Hareketler'!E:E,'Hareketler'!B:B,A504,'Hareketler'!D:D,"Çıkış"))</f>
        <v/>
      </c>
      <c r="I504" s="8">
        <f>IF(A504="","",F504+G504-H504+SUMIFS('Hareketler'!E:E,'Hareketler'!B:B,A504,'Hareketler'!D:D,"Sayım farkı"))</f>
        <v/>
      </c>
      <c r="J504" s="9">
        <f>IF(A504="","",IF(I504&lt;=0,"Tükendi",IF(I504&lt;=E504,"Sipariş ver",IF(AND(K504&lt;&gt;"",TODAY()-K504&gt;$N$2),"Hareketsiz",""))))</f>
        <v/>
      </c>
      <c r="K504" s="10">
        <f>IF(A504="","",IF(COUNTIF('Hareketler'!B:B,A504)=0,"",_xlfn.MAXIFS('Hareketler'!A:A,'Hareketler'!B:B,A504)))</f>
        <v/>
      </c>
      <c r="L504" s="11" t="n"/>
      <c r="M504" s="8">
        <f>IF(OR(A504="",L504=""),"",I504*L504)</f>
        <v/>
      </c>
    </row>
  </sheetData>
  <autoFilter ref="A4:M504"/>
  <conditionalFormatting sqref="J5:J504">
    <cfRule type="expression" priority="1" dxfId="0" stopIfTrue="1">
      <formula>J5="Tükendi"</formula>
    </cfRule>
    <cfRule type="expression" priority="2" dxfId="1" stopIfTrue="1">
      <formula>J5="Sipariş ver"</formula>
    </cfRule>
    <cfRule type="expression" priority="3" dxfId="2">
      <formula>J5="Hareketsiz"</formula>
    </cfRule>
  </conditionalFormatting>
  <conditionalFormatting sqref="I5:I504">
    <cfRule type="dataBar" priority="4">
      <dataBar>
        <cfvo type="num" val="0"/>
        <cfvo type="max"/>
        <color rgb="006366F1"/>
      </dataBar>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04"/>
  <sheetViews>
    <sheetView workbookViewId="0">
      <pane ySplit="4" topLeftCell="A5" activePane="bottomLeft" state="frozen"/>
      <selection pane="bottomLeft" activeCell="A1" sqref="A1"/>
    </sheetView>
  </sheetViews>
  <sheetFormatPr baseColWidth="8" defaultRowHeight="15"/>
  <cols>
    <col width="12" customWidth="1" min="1" max="1"/>
    <col width="11" customWidth="1" min="2" max="2"/>
    <col width="28" customWidth="1" min="3" max="3"/>
    <col width="16" customWidth="1" min="4" max="4"/>
    <col width="10" customWidth="1" min="5" max="5"/>
    <col width="18" customWidth="1" min="6" max="6"/>
    <col width="12" customWidth="1" min="7" max="7"/>
    <col width="30" customWidth="1" min="8" max="8"/>
  </cols>
  <sheetData>
    <row r="1">
      <c r="A1" s="1" t="inlineStr">
        <is>
          <t>Stok hareketleri</t>
        </is>
      </c>
    </row>
    <row r="2">
      <c r="A2" s="6" t="inlineStr">
        <is>
          <t>Depoya giren ve çıkan her şeyi bir satır olarak yazın. Ürün adı koddan gelir.</t>
        </is>
      </c>
    </row>
    <row r="4" ht="32" customHeight="1">
      <c r="A4" s="7" t="inlineStr">
        <is>
          <t>Tarih</t>
        </is>
      </c>
      <c r="B4" s="7" t="inlineStr">
        <is>
          <t>Kod</t>
        </is>
      </c>
      <c r="C4" s="7" t="inlineStr">
        <is>
          <t>Ürün</t>
        </is>
      </c>
      <c r="D4" s="7" t="inlineStr">
        <is>
          <t>Tür</t>
        </is>
      </c>
      <c r="E4" s="7" t="inlineStr">
        <is>
          <t>Miktar</t>
        </is>
      </c>
      <c r="F4" s="7" t="inlineStr">
        <is>
          <t>Belge / iş</t>
        </is>
      </c>
      <c r="G4" s="7" t="inlineStr">
        <is>
          <t>Kişi</t>
        </is>
      </c>
      <c r="H4" s="7" t="inlineStr">
        <is>
          <t>Not</t>
        </is>
      </c>
    </row>
    <row r="5">
      <c r="A5" s="12">
        <f>TODAY()-200</f>
        <v/>
      </c>
      <c r="B5" t="inlineStr">
        <is>
          <t>M-006</t>
        </is>
      </c>
      <c r="C5" s="9">
        <f>IF(B5="","",IFERROR(VLOOKUP(B5,'Stok'!A:B,2,FALSE),"Kod bulunamadı"))</f>
        <v/>
      </c>
      <c r="D5" t="inlineStr">
        <is>
          <t>Çıkış</t>
        </is>
      </c>
      <c r="E5" s="13" t="n">
        <v>10</v>
      </c>
      <c r="F5" t="inlineStr">
        <is>
          <t>İş emri 1180</t>
        </is>
      </c>
      <c r="G5" t="inlineStr">
        <is>
          <t>Mehmet</t>
        </is>
      </c>
    </row>
    <row r="6">
      <c r="A6" s="12">
        <f>TODAY()-20</f>
        <v/>
      </c>
      <c r="B6" t="inlineStr">
        <is>
          <t>M-001</t>
        </is>
      </c>
      <c r="C6" s="9">
        <f>IF(B6="","",IFERROR(VLOOKUP(B6,'Stok'!A:B,2,FALSE),"Kod bulunamadı"))</f>
        <v/>
      </c>
      <c r="D6" t="inlineStr">
        <is>
          <t>Giriş</t>
        </is>
      </c>
      <c r="E6" s="13" t="n">
        <v>60</v>
      </c>
      <c r="F6" t="inlineStr">
        <is>
          <t>İrsaliye 4471</t>
        </is>
      </c>
      <c r="G6" t="inlineStr">
        <is>
          <t>Can</t>
        </is>
      </c>
    </row>
    <row r="7">
      <c r="A7" s="12">
        <f>TODAY()-14</f>
        <v/>
      </c>
      <c r="B7" t="inlineStr">
        <is>
          <t>M-001</t>
        </is>
      </c>
      <c r="C7" s="9">
        <f>IF(B7="","",IFERROR(VLOOKUP(B7,'Stok'!A:B,2,FALSE),"Kod bulunamadı"))</f>
        <v/>
      </c>
      <c r="D7" t="inlineStr">
        <is>
          <t>Çıkış</t>
        </is>
      </c>
      <c r="E7" s="13" t="n">
        <v>85</v>
      </c>
      <c r="F7" t="inlineStr">
        <is>
          <t>İş emri 1203</t>
        </is>
      </c>
      <c r="G7" t="inlineStr">
        <is>
          <t>Mehmet</t>
        </is>
      </c>
    </row>
    <row r="8">
      <c r="A8" s="12">
        <f>TODAY()-12</f>
        <v/>
      </c>
      <c r="B8" t="inlineStr">
        <is>
          <t>M-002</t>
        </is>
      </c>
      <c r="C8" s="9">
        <f>IF(B8="","",IFERROR(VLOOKUP(B8,'Stok'!A:B,2,FALSE),"Kod bulunamadı"))</f>
        <v/>
      </c>
      <c r="D8" t="inlineStr">
        <is>
          <t>Çıkış</t>
        </is>
      </c>
      <c r="E8" s="13" t="n">
        <v>70</v>
      </c>
      <c r="F8" t="inlineStr">
        <is>
          <t>İş emri 1203</t>
        </is>
      </c>
      <c r="G8" t="inlineStr">
        <is>
          <t>Mehmet</t>
        </is>
      </c>
    </row>
    <row r="9">
      <c r="A9" s="12">
        <f>TODAY()-10</f>
        <v/>
      </c>
      <c r="B9" t="inlineStr">
        <is>
          <t>M-004</t>
        </is>
      </c>
      <c r="C9" s="9">
        <f>IF(B9="","",IFERROR(VLOOKUP(B9,'Stok'!A:B,2,FALSE),"Kod bulunamadı"))</f>
        <v/>
      </c>
      <c r="D9" t="inlineStr">
        <is>
          <t>Giriş</t>
        </is>
      </c>
      <c r="E9" s="13" t="n">
        <v>100</v>
      </c>
      <c r="F9" t="inlineStr">
        <is>
          <t>İrsaliye 4490</t>
        </is>
      </c>
      <c r="G9" t="inlineStr">
        <is>
          <t>Can</t>
        </is>
      </c>
    </row>
    <row r="10">
      <c r="A10" s="12">
        <f>TODAY()-8</f>
        <v/>
      </c>
      <c r="B10" t="inlineStr">
        <is>
          <t>M-003</t>
        </is>
      </c>
      <c r="C10" s="9">
        <f>IF(B10="","",IFERROR(VLOOKUP(B10,'Stok'!A:B,2,FALSE),"Kod bulunamadı"))</f>
        <v/>
      </c>
      <c r="D10" t="inlineStr">
        <is>
          <t>Çıkış</t>
        </is>
      </c>
      <c r="E10" s="13" t="n">
        <v>30</v>
      </c>
      <c r="F10" t="inlineStr">
        <is>
          <t>İş emri 1207</t>
        </is>
      </c>
      <c r="G10" t="inlineStr">
        <is>
          <t>Ahmet</t>
        </is>
      </c>
    </row>
    <row r="11">
      <c r="A11" s="12">
        <f>TODAY()-6</f>
        <v/>
      </c>
      <c r="B11" t="inlineStr">
        <is>
          <t>M-004</t>
        </is>
      </c>
      <c r="C11" s="9">
        <f>IF(B11="","",IFERROR(VLOOKUP(B11,'Stok'!A:B,2,FALSE),"Kod bulunamadı"))</f>
        <v/>
      </c>
      <c r="D11" t="inlineStr">
        <is>
          <t>Çıkış</t>
        </is>
      </c>
      <c r="E11" s="13" t="n">
        <v>95</v>
      </c>
      <c r="F11" t="inlineStr">
        <is>
          <t>İş emri 1207</t>
        </is>
      </c>
      <c r="G11" t="inlineStr">
        <is>
          <t>Ahmet</t>
        </is>
      </c>
    </row>
    <row r="12">
      <c r="A12" s="12">
        <f>TODAY()-5</f>
        <v/>
      </c>
      <c r="B12" t="inlineStr">
        <is>
          <t>M-005</t>
        </is>
      </c>
      <c r="C12" s="9">
        <f>IF(B12="","",IFERROR(VLOOKUP(B12,'Stok'!A:B,2,FALSE),"Kod bulunamadı"))</f>
        <v/>
      </c>
      <c r="D12" t="inlineStr">
        <is>
          <t>Çıkış</t>
        </is>
      </c>
      <c r="E12" s="13" t="n">
        <v>4</v>
      </c>
      <c r="F12" t="inlineStr">
        <is>
          <t>Bakım</t>
        </is>
      </c>
      <c r="G12" t="inlineStr">
        <is>
          <t>Can</t>
        </is>
      </c>
    </row>
    <row r="13">
      <c r="A13" s="12">
        <f>TODAY()-3</f>
        <v/>
      </c>
      <c r="B13" t="inlineStr">
        <is>
          <t>M-002</t>
        </is>
      </c>
      <c r="C13" s="9">
        <f>IF(B13="","",IFERROR(VLOOKUP(B13,'Stok'!A:B,2,FALSE),"Kod bulunamadı"))</f>
        <v/>
      </c>
      <c r="D13" t="inlineStr">
        <is>
          <t>Giriş</t>
        </is>
      </c>
      <c r="E13" s="13" t="n">
        <v>40</v>
      </c>
      <c r="F13" t="inlineStr">
        <is>
          <t>İrsaliye 4512</t>
        </is>
      </c>
      <c r="G13" t="inlineStr">
        <is>
          <t>Can</t>
        </is>
      </c>
    </row>
    <row r="14">
      <c r="A14" s="12">
        <f>TODAY()-1</f>
        <v/>
      </c>
      <c r="B14" t="inlineStr">
        <is>
          <t>M-001</t>
        </is>
      </c>
      <c r="C14" s="9">
        <f>IF(B14="","",IFERROR(VLOOKUP(B14,'Stok'!A:B,2,FALSE),"Kod bulunamadı"))</f>
        <v/>
      </c>
      <c r="D14" t="inlineStr">
        <is>
          <t>Çıkış</t>
        </is>
      </c>
      <c r="E14" s="13" t="n">
        <v>20</v>
      </c>
      <c r="F14" t="inlineStr">
        <is>
          <t>İş emri 1211</t>
        </is>
      </c>
      <c r="G14" t="inlineStr">
        <is>
          <t>Mehmet</t>
        </is>
      </c>
    </row>
    <row r="15">
      <c r="A15" s="12">
        <f>TODAY()</f>
        <v/>
      </c>
      <c r="B15" t="inlineStr">
        <is>
          <t>M-003</t>
        </is>
      </c>
      <c r="C15" s="9">
        <f>IF(B15="","",IFERROR(VLOOKUP(B15,'Stok'!A:B,2,FALSE),"Kod bulunamadı"))</f>
        <v/>
      </c>
      <c r="D15" t="inlineStr">
        <is>
          <t>Sayım farkı</t>
        </is>
      </c>
      <c r="E15" s="13" t="n">
        <v>-2</v>
      </c>
      <c r="F15" t="inlineStr">
        <is>
          <t>Sayım</t>
        </is>
      </c>
      <c r="G15" t="inlineStr">
        <is>
          <t>Ayşe</t>
        </is>
      </c>
    </row>
    <row r="16">
      <c r="A16" s="12" t="n"/>
      <c r="C16" s="9">
        <f>IF(B16="","",IFERROR(VLOOKUP(B16,'Stok'!A:B,2,FALSE),"Kod bulunamadı"))</f>
        <v/>
      </c>
      <c r="E16" s="13" t="n"/>
    </row>
    <row r="17">
      <c r="A17" s="12" t="n"/>
      <c r="C17" s="9">
        <f>IF(B17="","",IFERROR(VLOOKUP(B17,'Stok'!A:B,2,FALSE),"Kod bulunamadı"))</f>
        <v/>
      </c>
      <c r="E17" s="13" t="n"/>
    </row>
    <row r="18">
      <c r="A18" s="12" t="n"/>
      <c r="C18" s="9">
        <f>IF(B18="","",IFERROR(VLOOKUP(B18,'Stok'!A:B,2,FALSE),"Kod bulunamadı"))</f>
        <v/>
      </c>
      <c r="E18" s="13" t="n"/>
    </row>
    <row r="19">
      <c r="A19" s="12" t="n"/>
      <c r="C19" s="9">
        <f>IF(B19="","",IFERROR(VLOOKUP(B19,'Stok'!A:B,2,FALSE),"Kod bulunamadı"))</f>
        <v/>
      </c>
      <c r="E19" s="13" t="n"/>
    </row>
    <row r="20">
      <c r="A20" s="12" t="n"/>
      <c r="C20" s="9">
        <f>IF(B20="","",IFERROR(VLOOKUP(B20,'Stok'!A:B,2,FALSE),"Kod bulunamadı"))</f>
        <v/>
      </c>
      <c r="E20" s="13" t="n"/>
    </row>
    <row r="21">
      <c r="A21" s="12" t="n"/>
      <c r="C21" s="9">
        <f>IF(B21="","",IFERROR(VLOOKUP(B21,'Stok'!A:B,2,FALSE),"Kod bulunamadı"))</f>
        <v/>
      </c>
      <c r="E21" s="13" t="n"/>
    </row>
    <row r="22">
      <c r="A22" s="12" t="n"/>
      <c r="C22" s="9">
        <f>IF(B22="","",IFERROR(VLOOKUP(B22,'Stok'!A:B,2,FALSE),"Kod bulunamadı"))</f>
        <v/>
      </c>
      <c r="E22" s="13" t="n"/>
    </row>
    <row r="23">
      <c r="A23" s="12" t="n"/>
      <c r="C23" s="9">
        <f>IF(B23="","",IFERROR(VLOOKUP(B23,'Stok'!A:B,2,FALSE),"Kod bulunamadı"))</f>
        <v/>
      </c>
      <c r="E23" s="13" t="n"/>
    </row>
    <row r="24">
      <c r="A24" s="12" t="n"/>
      <c r="C24" s="9">
        <f>IF(B24="","",IFERROR(VLOOKUP(B24,'Stok'!A:B,2,FALSE),"Kod bulunamadı"))</f>
        <v/>
      </c>
      <c r="E24" s="13" t="n"/>
    </row>
    <row r="25">
      <c r="A25" s="12" t="n"/>
      <c r="C25" s="9">
        <f>IF(B25="","",IFERROR(VLOOKUP(B25,'Stok'!A:B,2,FALSE),"Kod bulunamadı"))</f>
        <v/>
      </c>
      <c r="E25" s="13" t="n"/>
    </row>
    <row r="26">
      <c r="A26" s="12" t="n"/>
      <c r="C26" s="9">
        <f>IF(B26="","",IFERROR(VLOOKUP(B26,'Stok'!A:B,2,FALSE),"Kod bulunamadı"))</f>
        <v/>
      </c>
      <c r="E26" s="13" t="n"/>
    </row>
    <row r="27">
      <c r="A27" s="12" t="n"/>
      <c r="C27" s="9">
        <f>IF(B27="","",IFERROR(VLOOKUP(B27,'Stok'!A:B,2,FALSE),"Kod bulunamadı"))</f>
        <v/>
      </c>
      <c r="E27" s="13" t="n"/>
    </row>
    <row r="28">
      <c r="A28" s="12" t="n"/>
      <c r="C28" s="9">
        <f>IF(B28="","",IFERROR(VLOOKUP(B28,'Stok'!A:B,2,FALSE),"Kod bulunamadı"))</f>
        <v/>
      </c>
      <c r="E28" s="13" t="n"/>
    </row>
    <row r="29">
      <c r="A29" s="12" t="n"/>
      <c r="C29" s="9">
        <f>IF(B29="","",IFERROR(VLOOKUP(B29,'Stok'!A:B,2,FALSE),"Kod bulunamadı"))</f>
        <v/>
      </c>
      <c r="E29" s="13" t="n"/>
    </row>
    <row r="30">
      <c r="A30" s="12" t="n"/>
      <c r="C30" s="9">
        <f>IF(B30="","",IFERROR(VLOOKUP(B30,'Stok'!A:B,2,FALSE),"Kod bulunamadı"))</f>
        <v/>
      </c>
      <c r="E30" s="13" t="n"/>
    </row>
    <row r="31">
      <c r="A31" s="12" t="n"/>
      <c r="C31" s="9">
        <f>IF(B31="","",IFERROR(VLOOKUP(B31,'Stok'!A:B,2,FALSE),"Kod bulunamadı"))</f>
        <v/>
      </c>
      <c r="E31" s="13" t="n"/>
    </row>
    <row r="32">
      <c r="A32" s="12" t="n"/>
      <c r="C32" s="9">
        <f>IF(B32="","",IFERROR(VLOOKUP(B32,'Stok'!A:B,2,FALSE),"Kod bulunamadı"))</f>
        <v/>
      </c>
      <c r="E32" s="13" t="n"/>
    </row>
    <row r="33">
      <c r="A33" s="12" t="n"/>
      <c r="C33" s="9">
        <f>IF(B33="","",IFERROR(VLOOKUP(B33,'Stok'!A:B,2,FALSE),"Kod bulunamadı"))</f>
        <v/>
      </c>
      <c r="E33" s="13" t="n"/>
    </row>
    <row r="34">
      <c r="A34" s="12" t="n"/>
      <c r="C34" s="9">
        <f>IF(B34="","",IFERROR(VLOOKUP(B34,'Stok'!A:B,2,FALSE),"Kod bulunamadı"))</f>
        <v/>
      </c>
      <c r="E34" s="13" t="n"/>
    </row>
    <row r="35">
      <c r="A35" s="12" t="n"/>
      <c r="C35" s="9">
        <f>IF(B35="","",IFERROR(VLOOKUP(B35,'Stok'!A:B,2,FALSE),"Kod bulunamadı"))</f>
        <v/>
      </c>
      <c r="E35" s="13" t="n"/>
    </row>
    <row r="36">
      <c r="A36" s="12" t="n"/>
      <c r="C36" s="9">
        <f>IF(B36="","",IFERROR(VLOOKUP(B36,'Stok'!A:B,2,FALSE),"Kod bulunamadı"))</f>
        <v/>
      </c>
      <c r="E36" s="13" t="n"/>
    </row>
    <row r="37">
      <c r="A37" s="12" t="n"/>
      <c r="C37" s="9">
        <f>IF(B37="","",IFERROR(VLOOKUP(B37,'Stok'!A:B,2,FALSE),"Kod bulunamadı"))</f>
        <v/>
      </c>
      <c r="E37" s="13" t="n"/>
    </row>
    <row r="38">
      <c r="A38" s="12" t="n"/>
      <c r="C38" s="9">
        <f>IF(B38="","",IFERROR(VLOOKUP(B38,'Stok'!A:B,2,FALSE),"Kod bulunamadı"))</f>
        <v/>
      </c>
      <c r="E38" s="13" t="n"/>
    </row>
    <row r="39">
      <c r="A39" s="12" t="n"/>
      <c r="C39" s="9">
        <f>IF(B39="","",IFERROR(VLOOKUP(B39,'Stok'!A:B,2,FALSE),"Kod bulunamadı"))</f>
        <v/>
      </c>
      <c r="E39" s="13" t="n"/>
    </row>
    <row r="40">
      <c r="A40" s="12" t="n"/>
      <c r="C40" s="9">
        <f>IF(B40="","",IFERROR(VLOOKUP(B40,'Stok'!A:B,2,FALSE),"Kod bulunamadı"))</f>
        <v/>
      </c>
      <c r="E40" s="13" t="n"/>
    </row>
    <row r="41">
      <c r="A41" s="12" t="n"/>
      <c r="C41" s="9">
        <f>IF(B41="","",IFERROR(VLOOKUP(B41,'Stok'!A:B,2,FALSE),"Kod bulunamadı"))</f>
        <v/>
      </c>
      <c r="E41" s="13" t="n"/>
    </row>
    <row r="42">
      <c r="A42" s="12" t="n"/>
      <c r="C42" s="9">
        <f>IF(B42="","",IFERROR(VLOOKUP(B42,'Stok'!A:B,2,FALSE),"Kod bulunamadı"))</f>
        <v/>
      </c>
      <c r="E42" s="13" t="n"/>
    </row>
    <row r="43">
      <c r="A43" s="12" t="n"/>
      <c r="C43" s="9">
        <f>IF(B43="","",IFERROR(VLOOKUP(B43,'Stok'!A:B,2,FALSE),"Kod bulunamadı"))</f>
        <v/>
      </c>
      <c r="E43" s="13" t="n"/>
    </row>
    <row r="44">
      <c r="A44" s="12" t="n"/>
      <c r="C44" s="9">
        <f>IF(B44="","",IFERROR(VLOOKUP(B44,'Stok'!A:B,2,FALSE),"Kod bulunamadı"))</f>
        <v/>
      </c>
      <c r="E44" s="13" t="n"/>
    </row>
    <row r="45">
      <c r="A45" s="12" t="n"/>
      <c r="C45" s="9">
        <f>IF(B45="","",IFERROR(VLOOKUP(B45,'Stok'!A:B,2,FALSE),"Kod bulunamadı"))</f>
        <v/>
      </c>
      <c r="E45" s="13" t="n"/>
    </row>
    <row r="46">
      <c r="A46" s="12" t="n"/>
      <c r="C46" s="9">
        <f>IF(B46="","",IFERROR(VLOOKUP(B46,'Stok'!A:B,2,FALSE),"Kod bulunamadı"))</f>
        <v/>
      </c>
      <c r="E46" s="13" t="n"/>
    </row>
    <row r="47">
      <c r="A47" s="12" t="n"/>
      <c r="C47" s="9">
        <f>IF(B47="","",IFERROR(VLOOKUP(B47,'Stok'!A:B,2,FALSE),"Kod bulunamadı"))</f>
        <v/>
      </c>
      <c r="E47" s="13" t="n"/>
    </row>
    <row r="48">
      <c r="A48" s="12" t="n"/>
      <c r="C48" s="9">
        <f>IF(B48="","",IFERROR(VLOOKUP(B48,'Stok'!A:B,2,FALSE),"Kod bulunamadı"))</f>
        <v/>
      </c>
      <c r="E48" s="13" t="n"/>
    </row>
    <row r="49">
      <c r="A49" s="12" t="n"/>
      <c r="C49" s="9">
        <f>IF(B49="","",IFERROR(VLOOKUP(B49,'Stok'!A:B,2,FALSE),"Kod bulunamadı"))</f>
        <v/>
      </c>
      <c r="E49" s="13" t="n"/>
    </row>
    <row r="50">
      <c r="A50" s="12" t="n"/>
      <c r="C50" s="9">
        <f>IF(B50="","",IFERROR(VLOOKUP(B50,'Stok'!A:B,2,FALSE),"Kod bulunamadı"))</f>
        <v/>
      </c>
      <c r="E50" s="13" t="n"/>
    </row>
    <row r="51">
      <c r="A51" s="12" t="n"/>
      <c r="C51" s="9">
        <f>IF(B51="","",IFERROR(VLOOKUP(B51,'Stok'!A:B,2,FALSE),"Kod bulunamadı"))</f>
        <v/>
      </c>
      <c r="E51" s="13" t="n"/>
    </row>
    <row r="52">
      <c r="A52" s="12" t="n"/>
      <c r="C52" s="9">
        <f>IF(B52="","",IFERROR(VLOOKUP(B52,'Stok'!A:B,2,FALSE),"Kod bulunamadı"))</f>
        <v/>
      </c>
      <c r="E52" s="13" t="n"/>
    </row>
    <row r="53">
      <c r="A53" s="12" t="n"/>
      <c r="C53" s="9">
        <f>IF(B53="","",IFERROR(VLOOKUP(B53,'Stok'!A:B,2,FALSE),"Kod bulunamadı"))</f>
        <v/>
      </c>
      <c r="E53" s="13" t="n"/>
    </row>
    <row r="54">
      <c r="A54" s="12" t="n"/>
      <c r="C54" s="9">
        <f>IF(B54="","",IFERROR(VLOOKUP(B54,'Stok'!A:B,2,FALSE),"Kod bulunamadı"))</f>
        <v/>
      </c>
      <c r="E54" s="13" t="n"/>
    </row>
    <row r="55">
      <c r="A55" s="12" t="n"/>
      <c r="C55" s="9">
        <f>IF(B55="","",IFERROR(VLOOKUP(B55,'Stok'!A:B,2,FALSE),"Kod bulunamadı"))</f>
        <v/>
      </c>
      <c r="E55" s="13" t="n"/>
    </row>
    <row r="56">
      <c r="A56" s="12" t="n"/>
      <c r="C56" s="9">
        <f>IF(B56="","",IFERROR(VLOOKUP(B56,'Stok'!A:B,2,FALSE),"Kod bulunamadı"))</f>
        <v/>
      </c>
      <c r="E56" s="13" t="n"/>
    </row>
    <row r="57">
      <c r="A57" s="12" t="n"/>
      <c r="C57" s="9">
        <f>IF(B57="","",IFERROR(VLOOKUP(B57,'Stok'!A:B,2,FALSE),"Kod bulunamadı"))</f>
        <v/>
      </c>
      <c r="E57" s="13" t="n"/>
    </row>
    <row r="58">
      <c r="A58" s="12" t="n"/>
      <c r="C58" s="9">
        <f>IF(B58="","",IFERROR(VLOOKUP(B58,'Stok'!A:B,2,FALSE),"Kod bulunamadı"))</f>
        <v/>
      </c>
      <c r="E58" s="13" t="n"/>
    </row>
    <row r="59">
      <c r="A59" s="12" t="n"/>
      <c r="C59" s="9">
        <f>IF(B59="","",IFERROR(VLOOKUP(B59,'Stok'!A:B,2,FALSE),"Kod bulunamadı"))</f>
        <v/>
      </c>
      <c r="E59" s="13" t="n"/>
    </row>
    <row r="60">
      <c r="A60" s="12" t="n"/>
      <c r="C60" s="9">
        <f>IF(B60="","",IFERROR(VLOOKUP(B60,'Stok'!A:B,2,FALSE),"Kod bulunamadı"))</f>
        <v/>
      </c>
      <c r="E60" s="13" t="n"/>
    </row>
    <row r="61">
      <c r="A61" s="12" t="n"/>
      <c r="C61" s="9">
        <f>IF(B61="","",IFERROR(VLOOKUP(B61,'Stok'!A:B,2,FALSE),"Kod bulunamadı"))</f>
        <v/>
      </c>
      <c r="E61" s="13" t="n"/>
    </row>
    <row r="62">
      <c r="A62" s="12" t="n"/>
      <c r="C62" s="9">
        <f>IF(B62="","",IFERROR(VLOOKUP(B62,'Stok'!A:B,2,FALSE),"Kod bulunamadı"))</f>
        <v/>
      </c>
      <c r="E62" s="13" t="n"/>
    </row>
    <row r="63">
      <c r="A63" s="12" t="n"/>
      <c r="C63" s="9">
        <f>IF(B63="","",IFERROR(VLOOKUP(B63,'Stok'!A:B,2,FALSE),"Kod bulunamadı"))</f>
        <v/>
      </c>
      <c r="E63" s="13" t="n"/>
    </row>
    <row r="64">
      <c r="A64" s="12" t="n"/>
      <c r="C64" s="9">
        <f>IF(B64="","",IFERROR(VLOOKUP(B64,'Stok'!A:B,2,FALSE),"Kod bulunamadı"))</f>
        <v/>
      </c>
      <c r="E64" s="13" t="n"/>
    </row>
    <row r="65">
      <c r="A65" s="12" t="n"/>
      <c r="C65" s="9">
        <f>IF(B65="","",IFERROR(VLOOKUP(B65,'Stok'!A:B,2,FALSE),"Kod bulunamadı"))</f>
        <v/>
      </c>
      <c r="E65" s="13" t="n"/>
    </row>
    <row r="66">
      <c r="A66" s="12" t="n"/>
      <c r="C66" s="9">
        <f>IF(B66="","",IFERROR(VLOOKUP(B66,'Stok'!A:B,2,FALSE),"Kod bulunamadı"))</f>
        <v/>
      </c>
      <c r="E66" s="13" t="n"/>
    </row>
    <row r="67">
      <c r="A67" s="12" t="n"/>
      <c r="C67" s="9">
        <f>IF(B67="","",IFERROR(VLOOKUP(B67,'Stok'!A:B,2,FALSE),"Kod bulunamadı"))</f>
        <v/>
      </c>
      <c r="E67" s="13" t="n"/>
    </row>
    <row r="68">
      <c r="A68" s="12" t="n"/>
      <c r="C68" s="9">
        <f>IF(B68="","",IFERROR(VLOOKUP(B68,'Stok'!A:B,2,FALSE),"Kod bulunamadı"))</f>
        <v/>
      </c>
      <c r="E68" s="13" t="n"/>
    </row>
    <row r="69">
      <c r="A69" s="12" t="n"/>
      <c r="C69" s="9">
        <f>IF(B69="","",IFERROR(VLOOKUP(B69,'Stok'!A:B,2,FALSE),"Kod bulunamadı"))</f>
        <v/>
      </c>
      <c r="E69" s="13" t="n"/>
    </row>
    <row r="70">
      <c r="A70" s="12" t="n"/>
      <c r="C70" s="9">
        <f>IF(B70="","",IFERROR(VLOOKUP(B70,'Stok'!A:B,2,FALSE),"Kod bulunamadı"))</f>
        <v/>
      </c>
      <c r="E70" s="13" t="n"/>
    </row>
    <row r="71">
      <c r="A71" s="12" t="n"/>
      <c r="C71" s="9">
        <f>IF(B71="","",IFERROR(VLOOKUP(B71,'Stok'!A:B,2,FALSE),"Kod bulunamadı"))</f>
        <v/>
      </c>
      <c r="E71" s="13" t="n"/>
    </row>
    <row r="72">
      <c r="A72" s="12" t="n"/>
      <c r="C72" s="9">
        <f>IF(B72="","",IFERROR(VLOOKUP(B72,'Stok'!A:B,2,FALSE),"Kod bulunamadı"))</f>
        <v/>
      </c>
      <c r="E72" s="13" t="n"/>
    </row>
    <row r="73">
      <c r="A73" s="12" t="n"/>
      <c r="C73" s="9">
        <f>IF(B73="","",IFERROR(VLOOKUP(B73,'Stok'!A:B,2,FALSE),"Kod bulunamadı"))</f>
        <v/>
      </c>
      <c r="E73" s="13" t="n"/>
    </row>
    <row r="74">
      <c r="A74" s="12" t="n"/>
      <c r="C74" s="9">
        <f>IF(B74="","",IFERROR(VLOOKUP(B74,'Stok'!A:B,2,FALSE),"Kod bulunamadı"))</f>
        <v/>
      </c>
      <c r="E74" s="13" t="n"/>
    </row>
    <row r="75">
      <c r="A75" s="12" t="n"/>
      <c r="C75" s="9">
        <f>IF(B75="","",IFERROR(VLOOKUP(B75,'Stok'!A:B,2,FALSE),"Kod bulunamadı"))</f>
        <v/>
      </c>
      <c r="E75" s="13" t="n"/>
    </row>
    <row r="76">
      <c r="A76" s="12" t="n"/>
      <c r="C76" s="9">
        <f>IF(B76="","",IFERROR(VLOOKUP(B76,'Stok'!A:B,2,FALSE),"Kod bulunamadı"))</f>
        <v/>
      </c>
      <c r="E76" s="13" t="n"/>
    </row>
    <row r="77">
      <c r="A77" s="12" t="n"/>
      <c r="C77" s="9">
        <f>IF(B77="","",IFERROR(VLOOKUP(B77,'Stok'!A:B,2,FALSE),"Kod bulunamadı"))</f>
        <v/>
      </c>
      <c r="E77" s="13" t="n"/>
    </row>
    <row r="78">
      <c r="A78" s="12" t="n"/>
      <c r="C78" s="9">
        <f>IF(B78="","",IFERROR(VLOOKUP(B78,'Stok'!A:B,2,FALSE),"Kod bulunamadı"))</f>
        <v/>
      </c>
      <c r="E78" s="13" t="n"/>
    </row>
    <row r="79">
      <c r="A79" s="12" t="n"/>
      <c r="C79" s="9">
        <f>IF(B79="","",IFERROR(VLOOKUP(B79,'Stok'!A:B,2,FALSE),"Kod bulunamadı"))</f>
        <v/>
      </c>
      <c r="E79" s="13" t="n"/>
    </row>
    <row r="80">
      <c r="A80" s="12" t="n"/>
      <c r="C80" s="9">
        <f>IF(B80="","",IFERROR(VLOOKUP(B80,'Stok'!A:B,2,FALSE),"Kod bulunamadı"))</f>
        <v/>
      </c>
      <c r="E80" s="13" t="n"/>
    </row>
    <row r="81">
      <c r="A81" s="12" t="n"/>
      <c r="C81" s="9">
        <f>IF(B81="","",IFERROR(VLOOKUP(B81,'Stok'!A:B,2,FALSE),"Kod bulunamadı"))</f>
        <v/>
      </c>
      <c r="E81" s="13" t="n"/>
    </row>
    <row r="82">
      <c r="A82" s="12" t="n"/>
      <c r="C82" s="9">
        <f>IF(B82="","",IFERROR(VLOOKUP(B82,'Stok'!A:B,2,FALSE),"Kod bulunamadı"))</f>
        <v/>
      </c>
      <c r="E82" s="13" t="n"/>
    </row>
    <row r="83">
      <c r="A83" s="12" t="n"/>
      <c r="C83" s="9">
        <f>IF(B83="","",IFERROR(VLOOKUP(B83,'Stok'!A:B,2,FALSE),"Kod bulunamadı"))</f>
        <v/>
      </c>
      <c r="E83" s="13" t="n"/>
    </row>
    <row r="84">
      <c r="A84" s="12" t="n"/>
      <c r="C84" s="9">
        <f>IF(B84="","",IFERROR(VLOOKUP(B84,'Stok'!A:B,2,FALSE),"Kod bulunamadı"))</f>
        <v/>
      </c>
      <c r="E84" s="13" t="n"/>
    </row>
    <row r="85">
      <c r="A85" s="12" t="n"/>
      <c r="C85" s="9">
        <f>IF(B85="","",IFERROR(VLOOKUP(B85,'Stok'!A:B,2,FALSE),"Kod bulunamadı"))</f>
        <v/>
      </c>
      <c r="E85" s="13" t="n"/>
    </row>
    <row r="86">
      <c r="A86" s="12" t="n"/>
      <c r="C86" s="9">
        <f>IF(B86="","",IFERROR(VLOOKUP(B86,'Stok'!A:B,2,FALSE),"Kod bulunamadı"))</f>
        <v/>
      </c>
      <c r="E86" s="13" t="n"/>
    </row>
    <row r="87">
      <c r="A87" s="12" t="n"/>
      <c r="C87" s="9">
        <f>IF(B87="","",IFERROR(VLOOKUP(B87,'Stok'!A:B,2,FALSE),"Kod bulunamadı"))</f>
        <v/>
      </c>
      <c r="E87" s="13" t="n"/>
    </row>
    <row r="88">
      <c r="A88" s="12" t="n"/>
      <c r="C88" s="9">
        <f>IF(B88="","",IFERROR(VLOOKUP(B88,'Stok'!A:B,2,FALSE),"Kod bulunamadı"))</f>
        <v/>
      </c>
      <c r="E88" s="13" t="n"/>
    </row>
    <row r="89">
      <c r="A89" s="12" t="n"/>
      <c r="C89" s="9">
        <f>IF(B89="","",IFERROR(VLOOKUP(B89,'Stok'!A:B,2,FALSE),"Kod bulunamadı"))</f>
        <v/>
      </c>
      <c r="E89" s="13" t="n"/>
    </row>
    <row r="90">
      <c r="A90" s="12" t="n"/>
      <c r="C90" s="9">
        <f>IF(B90="","",IFERROR(VLOOKUP(B90,'Stok'!A:B,2,FALSE),"Kod bulunamadı"))</f>
        <v/>
      </c>
      <c r="E90" s="13" t="n"/>
    </row>
    <row r="91">
      <c r="A91" s="12" t="n"/>
      <c r="C91" s="9">
        <f>IF(B91="","",IFERROR(VLOOKUP(B91,'Stok'!A:B,2,FALSE),"Kod bulunamadı"))</f>
        <v/>
      </c>
      <c r="E91" s="13" t="n"/>
    </row>
    <row r="92">
      <c r="A92" s="12" t="n"/>
      <c r="C92" s="9">
        <f>IF(B92="","",IFERROR(VLOOKUP(B92,'Stok'!A:B,2,FALSE),"Kod bulunamadı"))</f>
        <v/>
      </c>
      <c r="E92" s="13" t="n"/>
    </row>
    <row r="93">
      <c r="A93" s="12" t="n"/>
      <c r="C93" s="9">
        <f>IF(B93="","",IFERROR(VLOOKUP(B93,'Stok'!A:B,2,FALSE),"Kod bulunamadı"))</f>
        <v/>
      </c>
      <c r="E93" s="13" t="n"/>
    </row>
    <row r="94">
      <c r="A94" s="12" t="n"/>
      <c r="C94" s="9">
        <f>IF(B94="","",IFERROR(VLOOKUP(B94,'Stok'!A:B,2,FALSE),"Kod bulunamadı"))</f>
        <v/>
      </c>
      <c r="E94" s="13" t="n"/>
    </row>
    <row r="95">
      <c r="A95" s="12" t="n"/>
      <c r="C95" s="9">
        <f>IF(B95="","",IFERROR(VLOOKUP(B95,'Stok'!A:B,2,FALSE),"Kod bulunamadı"))</f>
        <v/>
      </c>
      <c r="E95" s="13" t="n"/>
    </row>
    <row r="96">
      <c r="A96" s="12" t="n"/>
      <c r="C96" s="9">
        <f>IF(B96="","",IFERROR(VLOOKUP(B96,'Stok'!A:B,2,FALSE),"Kod bulunamadı"))</f>
        <v/>
      </c>
      <c r="E96" s="13" t="n"/>
    </row>
    <row r="97">
      <c r="A97" s="12" t="n"/>
      <c r="C97" s="9">
        <f>IF(B97="","",IFERROR(VLOOKUP(B97,'Stok'!A:B,2,FALSE),"Kod bulunamadı"))</f>
        <v/>
      </c>
      <c r="E97" s="13" t="n"/>
    </row>
    <row r="98">
      <c r="A98" s="12" t="n"/>
      <c r="C98" s="9">
        <f>IF(B98="","",IFERROR(VLOOKUP(B98,'Stok'!A:B,2,FALSE),"Kod bulunamadı"))</f>
        <v/>
      </c>
      <c r="E98" s="13" t="n"/>
    </row>
    <row r="99">
      <c r="A99" s="12" t="n"/>
      <c r="C99" s="9">
        <f>IF(B99="","",IFERROR(VLOOKUP(B99,'Stok'!A:B,2,FALSE),"Kod bulunamadı"))</f>
        <v/>
      </c>
      <c r="E99" s="13" t="n"/>
    </row>
    <row r="100">
      <c r="A100" s="12" t="n"/>
      <c r="C100" s="9">
        <f>IF(B100="","",IFERROR(VLOOKUP(B100,'Stok'!A:B,2,FALSE),"Kod bulunamadı"))</f>
        <v/>
      </c>
      <c r="E100" s="13" t="n"/>
    </row>
    <row r="101">
      <c r="A101" s="12" t="n"/>
      <c r="C101" s="9">
        <f>IF(B101="","",IFERROR(VLOOKUP(B101,'Stok'!A:B,2,FALSE),"Kod bulunamadı"))</f>
        <v/>
      </c>
      <c r="E101" s="13" t="n"/>
    </row>
    <row r="102">
      <c r="A102" s="12" t="n"/>
      <c r="C102" s="9">
        <f>IF(B102="","",IFERROR(VLOOKUP(B102,'Stok'!A:B,2,FALSE),"Kod bulunamadı"))</f>
        <v/>
      </c>
      <c r="E102" s="13" t="n"/>
    </row>
    <row r="103">
      <c r="A103" s="12" t="n"/>
      <c r="C103" s="9">
        <f>IF(B103="","",IFERROR(VLOOKUP(B103,'Stok'!A:B,2,FALSE),"Kod bulunamadı"))</f>
        <v/>
      </c>
      <c r="E103" s="13" t="n"/>
    </row>
    <row r="104">
      <c r="A104" s="12" t="n"/>
      <c r="C104" s="9">
        <f>IF(B104="","",IFERROR(VLOOKUP(B104,'Stok'!A:B,2,FALSE),"Kod bulunamadı"))</f>
        <v/>
      </c>
      <c r="E104" s="13" t="n"/>
    </row>
    <row r="105">
      <c r="A105" s="12" t="n"/>
      <c r="C105" s="9">
        <f>IF(B105="","",IFERROR(VLOOKUP(B105,'Stok'!A:B,2,FALSE),"Kod bulunamadı"))</f>
        <v/>
      </c>
      <c r="E105" s="13" t="n"/>
    </row>
    <row r="106">
      <c r="A106" s="12" t="n"/>
      <c r="C106" s="9">
        <f>IF(B106="","",IFERROR(VLOOKUP(B106,'Stok'!A:B,2,FALSE),"Kod bulunamadı"))</f>
        <v/>
      </c>
      <c r="E106" s="13" t="n"/>
    </row>
    <row r="107">
      <c r="A107" s="12" t="n"/>
      <c r="C107" s="9">
        <f>IF(B107="","",IFERROR(VLOOKUP(B107,'Stok'!A:B,2,FALSE),"Kod bulunamadı"))</f>
        <v/>
      </c>
      <c r="E107" s="13" t="n"/>
    </row>
    <row r="108">
      <c r="A108" s="12" t="n"/>
      <c r="C108" s="9">
        <f>IF(B108="","",IFERROR(VLOOKUP(B108,'Stok'!A:B,2,FALSE),"Kod bulunamadı"))</f>
        <v/>
      </c>
      <c r="E108" s="13" t="n"/>
    </row>
    <row r="109">
      <c r="A109" s="12" t="n"/>
      <c r="C109" s="9">
        <f>IF(B109="","",IFERROR(VLOOKUP(B109,'Stok'!A:B,2,FALSE),"Kod bulunamadı"))</f>
        <v/>
      </c>
      <c r="E109" s="13" t="n"/>
    </row>
    <row r="110">
      <c r="A110" s="12" t="n"/>
      <c r="C110" s="9">
        <f>IF(B110="","",IFERROR(VLOOKUP(B110,'Stok'!A:B,2,FALSE),"Kod bulunamadı"))</f>
        <v/>
      </c>
      <c r="E110" s="13" t="n"/>
    </row>
    <row r="111">
      <c r="A111" s="12" t="n"/>
      <c r="C111" s="9">
        <f>IF(B111="","",IFERROR(VLOOKUP(B111,'Stok'!A:B,2,FALSE),"Kod bulunamadı"))</f>
        <v/>
      </c>
      <c r="E111" s="13" t="n"/>
    </row>
    <row r="112">
      <c r="A112" s="12" t="n"/>
      <c r="C112" s="9">
        <f>IF(B112="","",IFERROR(VLOOKUP(B112,'Stok'!A:B,2,FALSE),"Kod bulunamadı"))</f>
        <v/>
      </c>
      <c r="E112" s="13" t="n"/>
    </row>
    <row r="113">
      <c r="A113" s="12" t="n"/>
      <c r="C113" s="9">
        <f>IF(B113="","",IFERROR(VLOOKUP(B113,'Stok'!A:B,2,FALSE),"Kod bulunamadı"))</f>
        <v/>
      </c>
      <c r="E113" s="13" t="n"/>
    </row>
    <row r="114">
      <c r="A114" s="12" t="n"/>
      <c r="C114" s="9">
        <f>IF(B114="","",IFERROR(VLOOKUP(B114,'Stok'!A:B,2,FALSE),"Kod bulunamadı"))</f>
        <v/>
      </c>
      <c r="E114" s="13" t="n"/>
    </row>
    <row r="115">
      <c r="A115" s="12" t="n"/>
      <c r="C115" s="9">
        <f>IF(B115="","",IFERROR(VLOOKUP(B115,'Stok'!A:B,2,FALSE),"Kod bulunamadı"))</f>
        <v/>
      </c>
      <c r="E115" s="13" t="n"/>
    </row>
    <row r="116">
      <c r="A116" s="12" t="n"/>
      <c r="C116" s="9">
        <f>IF(B116="","",IFERROR(VLOOKUP(B116,'Stok'!A:B,2,FALSE),"Kod bulunamadı"))</f>
        <v/>
      </c>
      <c r="E116" s="13" t="n"/>
    </row>
    <row r="117">
      <c r="A117" s="12" t="n"/>
      <c r="C117" s="9">
        <f>IF(B117="","",IFERROR(VLOOKUP(B117,'Stok'!A:B,2,FALSE),"Kod bulunamadı"))</f>
        <v/>
      </c>
      <c r="E117" s="13" t="n"/>
    </row>
    <row r="118">
      <c r="A118" s="12" t="n"/>
      <c r="C118" s="9">
        <f>IF(B118="","",IFERROR(VLOOKUP(B118,'Stok'!A:B,2,FALSE),"Kod bulunamadı"))</f>
        <v/>
      </c>
      <c r="E118" s="13" t="n"/>
    </row>
    <row r="119">
      <c r="A119" s="12" t="n"/>
      <c r="C119" s="9">
        <f>IF(B119="","",IFERROR(VLOOKUP(B119,'Stok'!A:B,2,FALSE),"Kod bulunamadı"))</f>
        <v/>
      </c>
      <c r="E119" s="13" t="n"/>
    </row>
    <row r="120">
      <c r="A120" s="12" t="n"/>
      <c r="C120" s="9">
        <f>IF(B120="","",IFERROR(VLOOKUP(B120,'Stok'!A:B,2,FALSE),"Kod bulunamadı"))</f>
        <v/>
      </c>
      <c r="E120" s="13" t="n"/>
    </row>
    <row r="121">
      <c r="A121" s="12" t="n"/>
      <c r="C121" s="9">
        <f>IF(B121="","",IFERROR(VLOOKUP(B121,'Stok'!A:B,2,FALSE),"Kod bulunamadı"))</f>
        <v/>
      </c>
      <c r="E121" s="13" t="n"/>
    </row>
    <row r="122">
      <c r="A122" s="12" t="n"/>
      <c r="C122" s="9">
        <f>IF(B122="","",IFERROR(VLOOKUP(B122,'Stok'!A:B,2,FALSE),"Kod bulunamadı"))</f>
        <v/>
      </c>
      <c r="E122" s="13" t="n"/>
    </row>
    <row r="123">
      <c r="A123" s="12" t="n"/>
      <c r="C123" s="9">
        <f>IF(B123="","",IFERROR(VLOOKUP(B123,'Stok'!A:B,2,FALSE),"Kod bulunamadı"))</f>
        <v/>
      </c>
      <c r="E123" s="13" t="n"/>
    </row>
    <row r="124">
      <c r="A124" s="12" t="n"/>
      <c r="C124" s="9">
        <f>IF(B124="","",IFERROR(VLOOKUP(B124,'Stok'!A:B,2,FALSE),"Kod bulunamadı"))</f>
        <v/>
      </c>
      <c r="E124" s="13" t="n"/>
    </row>
    <row r="125">
      <c r="A125" s="12" t="n"/>
      <c r="C125" s="9">
        <f>IF(B125="","",IFERROR(VLOOKUP(B125,'Stok'!A:B,2,FALSE),"Kod bulunamadı"))</f>
        <v/>
      </c>
      <c r="E125" s="13" t="n"/>
    </row>
    <row r="126">
      <c r="A126" s="12" t="n"/>
      <c r="C126" s="9">
        <f>IF(B126="","",IFERROR(VLOOKUP(B126,'Stok'!A:B,2,FALSE),"Kod bulunamadı"))</f>
        <v/>
      </c>
      <c r="E126" s="13" t="n"/>
    </row>
    <row r="127">
      <c r="A127" s="12" t="n"/>
      <c r="C127" s="9">
        <f>IF(B127="","",IFERROR(VLOOKUP(B127,'Stok'!A:B,2,FALSE),"Kod bulunamadı"))</f>
        <v/>
      </c>
      <c r="E127" s="13" t="n"/>
    </row>
    <row r="128">
      <c r="A128" s="12" t="n"/>
      <c r="C128" s="9">
        <f>IF(B128="","",IFERROR(VLOOKUP(B128,'Stok'!A:B,2,FALSE),"Kod bulunamadı"))</f>
        <v/>
      </c>
      <c r="E128" s="13" t="n"/>
    </row>
    <row r="129">
      <c r="A129" s="12" t="n"/>
      <c r="C129" s="9">
        <f>IF(B129="","",IFERROR(VLOOKUP(B129,'Stok'!A:B,2,FALSE),"Kod bulunamadı"))</f>
        <v/>
      </c>
      <c r="E129" s="13" t="n"/>
    </row>
    <row r="130">
      <c r="A130" s="12" t="n"/>
      <c r="C130" s="9">
        <f>IF(B130="","",IFERROR(VLOOKUP(B130,'Stok'!A:B,2,FALSE),"Kod bulunamadı"))</f>
        <v/>
      </c>
      <c r="E130" s="13" t="n"/>
    </row>
    <row r="131">
      <c r="A131" s="12" t="n"/>
      <c r="C131" s="9">
        <f>IF(B131="","",IFERROR(VLOOKUP(B131,'Stok'!A:B,2,FALSE),"Kod bulunamadı"))</f>
        <v/>
      </c>
      <c r="E131" s="13" t="n"/>
    </row>
    <row r="132">
      <c r="A132" s="12" t="n"/>
      <c r="C132" s="9">
        <f>IF(B132="","",IFERROR(VLOOKUP(B132,'Stok'!A:B,2,FALSE),"Kod bulunamadı"))</f>
        <v/>
      </c>
      <c r="E132" s="13" t="n"/>
    </row>
    <row r="133">
      <c r="A133" s="12" t="n"/>
      <c r="C133" s="9">
        <f>IF(B133="","",IFERROR(VLOOKUP(B133,'Stok'!A:B,2,FALSE),"Kod bulunamadı"))</f>
        <v/>
      </c>
      <c r="E133" s="13" t="n"/>
    </row>
    <row r="134">
      <c r="A134" s="12" t="n"/>
      <c r="C134" s="9">
        <f>IF(B134="","",IFERROR(VLOOKUP(B134,'Stok'!A:B,2,FALSE),"Kod bulunamadı"))</f>
        <v/>
      </c>
      <c r="E134" s="13" t="n"/>
    </row>
    <row r="135">
      <c r="A135" s="12" t="n"/>
      <c r="C135" s="9">
        <f>IF(B135="","",IFERROR(VLOOKUP(B135,'Stok'!A:B,2,FALSE),"Kod bulunamadı"))</f>
        <v/>
      </c>
      <c r="E135" s="13" t="n"/>
    </row>
    <row r="136">
      <c r="A136" s="12" t="n"/>
      <c r="C136" s="9">
        <f>IF(B136="","",IFERROR(VLOOKUP(B136,'Stok'!A:B,2,FALSE),"Kod bulunamadı"))</f>
        <v/>
      </c>
      <c r="E136" s="13" t="n"/>
    </row>
    <row r="137">
      <c r="A137" s="12" t="n"/>
      <c r="C137" s="9">
        <f>IF(B137="","",IFERROR(VLOOKUP(B137,'Stok'!A:B,2,FALSE),"Kod bulunamadı"))</f>
        <v/>
      </c>
      <c r="E137" s="13" t="n"/>
    </row>
    <row r="138">
      <c r="A138" s="12" t="n"/>
      <c r="C138" s="9">
        <f>IF(B138="","",IFERROR(VLOOKUP(B138,'Stok'!A:B,2,FALSE),"Kod bulunamadı"))</f>
        <v/>
      </c>
      <c r="E138" s="13" t="n"/>
    </row>
    <row r="139">
      <c r="A139" s="12" t="n"/>
      <c r="C139" s="9">
        <f>IF(B139="","",IFERROR(VLOOKUP(B139,'Stok'!A:B,2,FALSE),"Kod bulunamadı"))</f>
        <v/>
      </c>
      <c r="E139" s="13" t="n"/>
    </row>
    <row r="140">
      <c r="A140" s="12" t="n"/>
      <c r="C140" s="9">
        <f>IF(B140="","",IFERROR(VLOOKUP(B140,'Stok'!A:B,2,FALSE),"Kod bulunamadı"))</f>
        <v/>
      </c>
      <c r="E140" s="13" t="n"/>
    </row>
    <row r="141">
      <c r="A141" s="12" t="n"/>
      <c r="C141" s="9">
        <f>IF(B141="","",IFERROR(VLOOKUP(B141,'Stok'!A:B,2,FALSE),"Kod bulunamadı"))</f>
        <v/>
      </c>
      <c r="E141" s="13" t="n"/>
    </row>
    <row r="142">
      <c r="A142" s="12" t="n"/>
      <c r="C142" s="9">
        <f>IF(B142="","",IFERROR(VLOOKUP(B142,'Stok'!A:B,2,FALSE),"Kod bulunamadı"))</f>
        <v/>
      </c>
      <c r="E142" s="13" t="n"/>
    </row>
    <row r="143">
      <c r="A143" s="12" t="n"/>
      <c r="C143" s="9">
        <f>IF(B143="","",IFERROR(VLOOKUP(B143,'Stok'!A:B,2,FALSE),"Kod bulunamadı"))</f>
        <v/>
      </c>
      <c r="E143" s="13" t="n"/>
    </row>
    <row r="144">
      <c r="A144" s="12" t="n"/>
      <c r="C144" s="9">
        <f>IF(B144="","",IFERROR(VLOOKUP(B144,'Stok'!A:B,2,FALSE),"Kod bulunamadı"))</f>
        <v/>
      </c>
      <c r="E144" s="13" t="n"/>
    </row>
    <row r="145">
      <c r="A145" s="12" t="n"/>
      <c r="C145" s="9">
        <f>IF(B145="","",IFERROR(VLOOKUP(B145,'Stok'!A:B,2,FALSE),"Kod bulunamadı"))</f>
        <v/>
      </c>
      <c r="E145" s="13" t="n"/>
    </row>
    <row r="146">
      <c r="A146" s="12" t="n"/>
      <c r="C146" s="9">
        <f>IF(B146="","",IFERROR(VLOOKUP(B146,'Stok'!A:B,2,FALSE),"Kod bulunamadı"))</f>
        <v/>
      </c>
      <c r="E146" s="13" t="n"/>
    </row>
    <row r="147">
      <c r="A147" s="12" t="n"/>
      <c r="C147" s="9">
        <f>IF(B147="","",IFERROR(VLOOKUP(B147,'Stok'!A:B,2,FALSE),"Kod bulunamadı"))</f>
        <v/>
      </c>
      <c r="E147" s="13" t="n"/>
    </row>
    <row r="148">
      <c r="A148" s="12" t="n"/>
      <c r="C148" s="9">
        <f>IF(B148="","",IFERROR(VLOOKUP(B148,'Stok'!A:B,2,FALSE),"Kod bulunamadı"))</f>
        <v/>
      </c>
      <c r="E148" s="13" t="n"/>
    </row>
    <row r="149">
      <c r="A149" s="12" t="n"/>
      <c r="C149" s="9">
        <f>IF(B149="","",IFERROR(VLOOKUP(B149,'Stok'!A:B,2,FALSE),"Kod bulunamadı"))</f>
        <v/>
      </c>
      <c r="E149" s="13" t="n"/>
    </row>
    <row r="150">
      <c r="A150" s="12" t="n"/>
      <c r="C150" s="9">
        <f>IF(B150="","",IFERROR(VLOOKUP(B150,'Stok'!A:B,2,FALSE),"Kod bulunamadı"))</f>
        <v/>
      </c>
      <c r="E150" s="13" t="n"/>
    </row>
    <row r="151">
      <c r="A151" s="12" t="n"/>
      <c r="C151" s="9">
        <f>IF(B151="","",IFERROR(VLOOKUP(B151,'Stok'!A:B,2,FALSE),"Kod bulunamadı"))</f>
        <v/>
      </c>
      <c r="E151" s="13" t="n"/>
    </row>
    <row r="152">
      <c r="A152" s="12" t="n"/>
      <c r="C152" s="9">
        <f>IF(B152="","",IFERROR(VLOOKUP(B152,'Stok'!A:B,2,FALSE),"Kod bulunamadı"))</f>
        <v/>
      </c>
      <c r="E152" s="13" t="n"/>
    </row>
    <row r="153">
      <c r="A153" s="12" t="n"/>
      <c r="C153" s="9">
        <f>IF(B153="","",IFERROR(VLOOKUP(B153,'Stok'!A:B,2,FALSE),"Kod bulunamadı"))</f>
        <v/>
      </c>
      <c r="E153" s="13" t="n"/>
    </row>
    <row r="154">
      <c r="A154" s="12" t="n"/>
      <c r="C154" s="9">
        <f>IF(B154="","",IFERROR(VLOOKUP(B154,'Stok'!A:B,2,FALSE),"Kod bulunamadı"))</f>
        <v/>
      </c>
      <c r="E154" s="13" t="n"/>
    </row>
    <row r="155">
      <c r="A155" s="12" t="n"/>
      <c r="C155" s="9">
        <f>IF(B155="","",IFERROR(VLOOKUP(B155,'Stok'!A:B,2,FALSE),"Kod bulunamadı"))</f>
        <v/>
      </c>
      <c r="E155" s="13" t="n"/>
    </row>
    <row r="156">
      <c r="A156" s="12" t="n"/>
      <c r="C156" s="9">
        <f>IF(B156="","",IFERROR(VLOOKUP(B156,'Stok'!A:B,2,FALSE),"Kod bulunamadı"))</f>
        <v/>
      </c>
      <c r="E156" s="13" t="n"/>
    </row>
    <row r="157">
      <c r="A157" s="12" t="n"/>
      <c r="C157" s="9">
        <f>IF(B157="","",IFERROR(VLOOKUP(B157,'Stok'!A:B,2,FALSE),"Kod bulunamadı"))</f>
        <v/>
      </c>
      <c r="E157" s="13" t="n"/>
    </row>
    <row r="158">
      <c r="A158" s="12" t="n"/>
      <c r="C158" s="9">
        <f>IF(B158="","",IFERROR(VLOOKUP(B158,'Stok'!A:B,2,FALSE),"Kod bulunamadı"))</f>
        <v/>
      </c>
      <c r="E158" s="13" t="n"/>
    </row>
    <row r="159">
      <c r="A159" s="12" t="n"/>
      <c r="C159" s="9">
        <f>IF(B159="","",IFERROR(VLOOKUP(B159,'Stok'!A:B,2,FALSE),"Kod bulunamadı"))</f>
        <v/>
      </c>
      <c r="E159" s="13" t="n"/>
    </row>
    <row r="160">
      <c r="A160" s="12" t="n"/>
      <c r="C160" s="9">
        <f>IF(B160="","",IFERROR(VLOOKUP(B160,'Stok'!A:B,2,FALSE),"Kod bulunamadı"))</f>
        <v/>
      </c>
      <c r="E160" s="13" t="n"/>
    </row>
    <row r="161">
      <c r="A161" s="12" t="n"/>
      <c r="C161" s="9">
        <f>IF(B161="","",IFERROR(VLOOKUP(B161,'Stok'!A:B,2,FALSE),"Kod bulunamadı"))</f>
        <v/>
      </c>
      <c r="E161" s="13" t="n"/>
    </row>
    <row r="162">
      <c r="A162" s="12" t="n"/>
      <c r="C162" s="9">
        <f>IF(B162="","",IFERROR(VLOOKUP(B162,'Stok'!A:B,2,FALSE),"Kod bulunamadı"))</f>
        <v/>
      </c>
      <c r="E162" s="13" t="n"/>
    </row>
    <row r="163">
      <c r="A163" s="12" t="n"/>
      <c r="C163" s="9">
        <f>IF(B163="","",IFERROR(VLOOKUP(B163,'Stok'!A:B,2,FALSE),"Kod bulunamadı"))</f>
        <v/>
      </c>
      <c r="E163" s="13" t="n"/>
    </row>
    <row r="164">
      <c r="A164" s="12" t="n"/>
      <c r="C164" s="9">
        <f>IF(B164="","",IFERROR(VLOOKUP(B164,'Stok'!A:B,2,FALSE),"Kod bulunamadı"))</f>
        <v/>
      </c>
      <c r="E164" s="13" t="n"/>
    </row>
    <row r="165">
      <c r="A165" s="12" t="n"/>
      <c r="C165" s="9">
        <f>IF(B165="","",IFERROR(VLOOKUP(B165,'Stok'!A:B,2,FALSE),"Kod bulunamadı"))</f>
        <v/>
      </c>
      <c r="E165" s="13" t="n"/>
    </row>
    <row r="166">
      <c r="A166" s="12" t="n"/>
      <c r="C166" s="9">
        <f>IF(B166="","",IFERROR(VLOOKUP(B166,'Stok'!A:B,2,FALSE),"Kod bulunamadı"))</f>
        <v/>
      </c>
      <c r="E166" s="13" t="n"/>
    </row>
    <row r="167">
      <c r="A167" s="12" t="n"/>
      <c r="C167" s="9">
        <f>IF(B167="","",IFERROR(VLOOKUP(B167,'Stok'!A:B,2,FALSE),"Kod bulunamadı"))</f>
        <v/>
      </c>
      <c r="E167" s="13" t="n"/>
    </row>
    <row r="168">
      <c r="A168" s="12" t="n"/>
      <c r="C168" s="9">
        <f>IF(B168="","",IFERROR(VLOOKUP(B168,'Stok'!A:B,2,FALSE),"Kod bulunamadı"))</f>
        <v/>
      </c>
      <c r="E168" s="13" t="n"/>
    </row>
    <row r="169">
      <c r="A169" s="12" t="n"/>
      <c r="C169" s="9">
        <f>IF(B169="","",IFERROR(VLOOKUP(B169,'Stok'!A:B,2,FALSE),"Kod bulunamadı"))</f>
        <v/>
      </c>
      <c r="E169" s="13" t="n"/>
    </row>
    <row r="170">
      <c r="A170" s="12" t="n"/>
      <c r="C170" s="9">
        <f>IF(B170="","",IFERROR(VLOOKUP(B170,'Stok'!A:B,2,FALSE),"Kod bulunamadı"))</f>
        <v/>
      </c>
      <c r="E170" s="13" t="n"/>
    </row>
    <row r="171">
      <c r="A171" s="12" t="n"/>
      <c r="C171" s="9">
        <f>IF(B171="","",IFERROR(VLOOKUP(B171,'Stok'!A:B,2,FALSE),"Kod bulunamadı"))</f>
        <v/>
      </c>
      <c r="E171" s="13" t="n"/>
    </row>
    <row r="172">
      <c r="A172" s="12" t="n"/>
      <c r="C172" s="9">
        <f>IF(B172="","",IFERROR(VLOOKUP(B172,'Stok'!A:B,2,FALSE),"Kod bulunamadı"))</f>
        <v/>
      </c>
      <c r="E172" s="13" t="n"/>
    </row>
    <row r="173">
      <c r="A173" s="12" t="n"/>
      <c r="C173" s="9">
        <f>IF(B173="","",IFERROR(VLOOKUP(B173,'Stok'!A:B,2,FALSE),"Kod bulunamadı"))</f>
        <v/>
      </c>
      <c r="E173" s="13" t="n"/>
    </row>
    <row r="174">
      <c r="A174" s="12" t="n"/>
      <c r="C174" s="9">
        <f>IF(B174="","",IFERROR(VLOOKUP(B174,'Stok'!A:B,2,FALSE),"Kod bulunamadı"))</f>
        <v/>
      </c>
      <c r="E174" s="13" t="n"/>
    </row>
    <row r="175">
      <c r="A175" s="12" t="n"/>
      <c r="C175" s="9">
        <f>IF(B175="","",IFERROR(VLOOKUP(B175,'Stok'!A:B,2,FALSE),"Kod bulunamadı"))</f>
        <v/>
      </c>
      <c r="E175" s="13" t="n"/>
    </row>
    <row r="176">
      <c r="A176" s="12" t="n"/>
      <c r="C176" s="9">
        <f>IF(B176="","",IFERROR(VLOOKUP(B176,'Stok'!A:B,2,FALSE),"Kod bulunamadı"))</f>
        <v/>
      </c>
      <c r="E176" s="13" t="n"/>
    </row>
    <row r="177">
      <c r="A177" s="12" t="n"/>
      <c r="C177" s="9">
        <f>IF(B177="","",IFERROR(VLOOKUP(B177,'Stok'!A:B,2,FALSE),"Kod bulunamadı"))</f>
        <v/>
      </c>
      <c r="E177" s="13" t="n"/>
    </row>
    <row r="178">
      <c r="A178" s="12" t="n"/>
      <c r="C178" s="9">
        <f>IF(B178="","",IFERROR(VLOOKUP(B178,'Stok'!A:B,2,FALSE),"Kod bulunamadı"))</f>
        <v/>
      </c>
      <c r="E178" s="13" t="n"/>
    </row>
    <row r="179">
      <c r="A179" s="12" t="n"/>
      <c r="C179" s="9">
        <f>IF(B179="","",IFERROR(VLOOKUP(B179,'Stok'!A:B,2,FALSE),"Kod bulunamadı"))</f>
        <v/>
      </c>
      <c r="E179" s="13" t="n"/>
    </row>
    <row r="180">
      <c r="A180" s="12" t="n"/>
      <c r="C180" s="9">
        <f>IF(B180="","",IFERROR(VLOOKUP(B180,'Stok'!A:B,2,FALSE),"Kod bulunamadı"))</f>
        <v/>
      </c>
      <c r="E180" s="13" t="n"/>
    </row>
    <row r="181">
      <c r="A181" s="12" t="n"/>
      <c r="C181" s="9">
        <f>IF(B181="","",IFERROR(VLOOKUP(B181,'Stok'!A:B,2,FALSE),"Kod bulunamadı"))</f>
        <v/>
      </c>
      <c r="E181" s="13" t="n"/>
    </row>
    <row r="182">
      <c r="A182" s="12" t="n"/>
      <c r="C182" s="9">
        <f>IF(B182="","",IFERROR(VLOOKUP(B182,'Stok'!A:B,2,FALSE),"Kod bulunamadı"))</f>
        <v/>
      </c>
      <c r="E182" s="13" t="n"/>
    </row>
    <row r="183">
      <c r="A183" s="12" t="n"/>
      <c r="C183" s="9">
        <f>IF(B183="","",IFERROR(VLOOKUP(B183,'Stok'!A:B,2,FALSE),"Kod bulunamadı"))</f>
        <v/>
      </c>
      <c r="E183" s="13" t="n"/>
    </row>
    <row r="184">
      <c r="A184" s="12" t="n"/>
      <c r="C184" s="9">
        <f>IF(B184="","",IFERROR(VLOOKUP(B184,'Stok'!A:B,2,FALSE),"Kod bulunamadı"))</f>
        <v/>
      </c>
      <c r="E184" s="13" t="n"/>
    </row>
    <row r="185">
      <c r="A185" s="12" t="n"/>
      <c r="C185" s="9">
        <f>IF(B185="","",IFERROR(VLOOKUP(B185,'Stok'!A:B,2,FALSE),"Kod bulunamadı"))</f>
        <v/>
      </c>
      <c r="E185" s="13" t="n"/>
    </row>
    <row r="186">
      <c r="A186" s="12" t="n"/>
      <c r="C186" s="9">
        <f>IF(B186="","",IFERROR(VLOOKUP(B186,'Stok'!A:B,2,FALSE),"Kod bulunamadı"))</f>
        <v/>
      </c>
      <c r="E186" s="13" t="n"/>
    </row>
    <row r="187">
      <c r="A187" s="12" t="n"/>
      <c r="C187" s="9">
        <f>IF(B187="","",IFERROR(VLOOKUP(B187,'Stok'!A:B,2,FALSE),"Kod bulunamadı"))</f>
        <v/>
      </c>
      <c r="E187" s="13" t="n"/>
    </row>
    <row r="188">
      <c r="A188" s="12" t="n"/>
      <c r="C188" s="9">
        <f>IF(B188="","",IFERROR(VLOOKUP(B188,'Stok'!A:B,2,FALSE),"Kod bulunamadı"))</f>
        <v/>
      </c>
      <c r="E188" s="13" t="n"/>
    </row>
    <row r="189">
      <c r="A189" s="12" t="n"/>
      <c r="C189" s="9">
        <f>IF(B189="","",IFERROR(VLOOKUP(B189,'Stok'!A:B,2,FALSE),"Kod bulunamadı"))</f>
        <v/>
      </c>
      <c r="E189" s="13" t="n"/>
    </row>
    <row r="190">
      <c r="A190" s="12" t="n"/>
      <c r="C190" s="9">
        <f>IF(B190="","",IFERROR(VLOOKUP(B190,'Stok'!A:B,2,FALSE),"Kod bulunamadı"))</f>
        <v/>
      </c>
      <c r="E190" s="13" t="n"/>
    </row>
    <row r="191">
      <c r="A191" s="12" t="n"/>
      <c r="C191" s="9">
        <f>IF(B191="","",IFERROR(VLOOKUP(B191,'Stok'!A:B,2,FALSE),"Kod bulunamadı"))</f>
        <v/>
      </c>
      <c r="E191" s="13" t="n"/>
    </row>
    <row r="192">
      <c r="A192" s="12" t="n"/>
      <c r="C192" s="9">
        <f>IF(B192="","",IFERROR(VLOOKUP(B192,'Stok'!A:B,2,FALSE),"Kod bulunamadı"))</f>
        <v/>
      </c>
      <c r="E192" s="13" t="n"/>
    </row>
    <row r="193">
      <c r="A193" s="12" t="n"/>
      <c r="C193" s="9">
        <f>IF(B193="","",IFERROR(VLOOKUP(B193,'Stok'!A:B,2,FALSE),"Kod bulunamadı"))</f>
        <v/>
      </c>
      <c r="E193" s="13" t="n"/>
    </row>
    <row r="194">
      <c r="A194" s="12" t="n"/>
      <c r="C194" s="9">
        <f>IF(B194="","",IFERROR(VLOOKUP(B194,'Stok'!A:B,2,FALSE),"Kod bulunamadı"))</f>
        <v/>
      </c>
      <c r="E194" s="13" t="n"/>
    </row>
    <row r="195">
      <c r="A195" s="12" t="n"/>
      <c r="C195" s="9">
        <f>IF(B195="","",IFERROR(VLOOKUP(B195,'Stok'!A:B,2,FALSE),"Kod bulunamadı"))</f>
        <v/>
      </c>
      <c r="E195" s="13" t="n"/>
    </row>
    <row r="196">
      <c r="A196" s="12" t="n"/>
      <c r="C196" s="9">
        <f>IF(B196="","",IFERROR(VLOOKUP(B196,'Stok'!A:B,2,FALSE),"Kod bulunamadı"))</f>
        <v/>
      </c>
      <c r="E196" s="13" t="n"/>
    </row>
    <row r="197">
      <c r="A197" s="12" t="n"/>
      <c r="C197" s="9">
        <f>IF(B197="","",IFERROR(VLOOKUP(B197,'Stok'!A:B,2,FALSE),"Kod bulunamadı"))</f>
        <v/>
      </c>
      <c r="E197" s="13" t="n"/>
    </row>
    <row r="198">
      <c r="A198" s="12" t="n"/>
      <c r="C198" s="9">
        <f>IF(B198="","",IFERROR(VLOOKUP(B198,'Stok'!A:B,2,FALSE),"Kod bulunamadı"))</f>
        <v/>
      </c>
      <c r="E198" s="13" t="n"/>
    </row>
    <row r="199">
      <c r="A199" s="12" t="n"/>
      <c r="C199" s="9">
        <f>IF(B199="","",IFERROR(VLOOKUP(B199,'Stok'!A:B,2,FALSE),"Kod bulunamadı"))</f>
        <v/>
      </c>
      <c r="E199" s="13" t="n"/>
    </row>
    <row r="200">
      <c r="A200" s="12" t="n"/>
      <c r="C200" s="9">
        <f>IF(B200="","",IFERROR(VLOOKUP(B200,'Stok'!A:B,2,FALSE),"Kod bulunamadı"))</f>
        <v/>
      </c>
      <c r="E200" s="13" t="n"/>
    </row>
    <row r="201">
      <c r="A201" s="12" t="n"/>
      <c r="C201" s="9">
        <f>IF(B201="","",IFERROR(VLOOKUP(B201,'Stok'!A:B,2,FALSE),"Kod bulunamadı"))</f>
        <v/>
      </c>
      <c r="E201" s="13" t="n"/>
    </row>
    <row r="202">
      <c r="A202" s="12" t="n"/>
      <c r="C202" s="9">
        <f>IF(B202="","",IFERROR(VLOOKUP(B202,'Stok'!A:B,2,FALSE),"Kod bulunamadı"))</f>
        <v/>
      </c>
      <c r="E202" s="13" t="n"/>
    </row>
    <row r="203">
      <c r="A203" s="12" t="n"/>
      <c r="C203" s="9">
        <f>IF(B203="","",IFERROR(VLOOKUP(B203,'Stok'!A:B,2,FALSE),"Kod bulunamadı"))</f>
        <v/>
      </c>
      <c r="E203" s="13" t="n"/>
    </row>
    <row r="204">
      <c r="A204" s="12" t="n"/>
      <c r="C204" s="9">
        <f>IF(B204="","",IFERROR(VLOOKUP(B204,'Stok'!A:B,2,FALSE),"Kod bulunamadı"))</f>
        <v/>
      </c>
      <c r="E204" s="13" t="n"/>
    </row>
    <row r="205">
      <c r="A205" s="12" t="n"/>
      <c r="C205" s="9">
        <f>IF(B205="","",IFERROR(VLOOKUP(B205,'Stok'!A:B,2,FALSE),"Kod bulunamadı"))</f>
        <v/>
      </c>
      <c r="E205" s="13" t="n"/>
    </row>
    <row r="206">
      <c r="A206" s="12" t="n"/>
      <c r="C206" s="9">
        <f>IF(B206="","",IFERROR(VLOOKUP(B206,'Stok'!A:B,2,FALSE),"Kod bulunamadı"))</f>
        <v/>
      </c>
      <c r="E206" s="13" t="n"/>
    </row>
    <row r="207">
      <c r="A207" s="12" t="n"/>
      <c r="C207" s="9">
        <f>IF(B207="","",IFERROR(VLOOKUP(B207,'Stok'!A:B,2,FALSE),"Kod bulunamadı"))</f>
        <v/>
      </c>
      <c r="E207" s="13" t="n"/>
    </row>
    <row r="208">
      <c r="A208" s="12" t="n"/>
      <c r="C208" s="9">
        <f>IF(B208="","",IFERROR(VLOOKUP(B208,'Stok'!A:B,2,FALSE),"Kod bulunamadı"))</f>
        <v/>
      </c>
      <c r="E208" s="13" t="n"/>
    </row>
    <row r="209">
      <c r="A209" s="12" t="n"/>
      <c r="C209" s="9">
        <f>IF(B209="","",IFERROR(VLOOKUP(B209,'Stok'!A:B,2,FALSE),"Kod bulunamadı"))</f>
        <v/>
      </c>
      <c r="E209" s="13" t="n"/>
    </row>
    <row r="210">
      <c r="A210" s="12" t="n"/>
      <c r="C210" s="9">
        <f>IF(B210="","",IFERROR(VLOOKUP(B210,'Stok'!A:B,2,FALSE),"Kod bulunamadı"))</f>
        <v/>
      </c>
      <c r="E210" s="13" t="n"/>
    </row>
    <row r="211">
      <c r="A211" s="12" t="n"/>
      <c r="C211" s="9">
        <f>IF(B211="","",IFERROR(VLOOKUP(B211,'Stok'!A:B,2,FALSE),"Kod bulunamadı"))</f>
        <v/>
      </c>
      <c r="E211" s="13" t="n"/>
    </row>
    <row r="212">
      <c r="A212" s="12" t="n"/>
      <c r="C212" s="9">
        <f>IF(B212="","",IFERROR(VLOOKUP(B212,'Stok'!A:B,2,FALSE),"Kod bulunamadı"))</f>
        <v/>
      </c>
      <c r="E212" s="13" t="n"/>
    </row>
    <row r="213">
      <c r="A213" s="12" t="n"/>
      <c r="C213" s="9">
        <f>IF(B213="","",IFERROR(VLOOKUP(B213,'Stok'!A:B,2,FALSE),"Kod bulunamadı"))</f>
        <v/>
      </c>
      <c r="E213" s="13" t="n"/>
    </row>
    <row r="214">
      <c r="A214" s="12" t="n"/>
      <c r="C214" s="9">
        <f>IF(B214="","",IFERROR(VLOOKUP(B214,'Stok'!A:B,2,FALSE),"Kod bulunamadı"))</f>
        <v/>
      </c>
      <c r="E214" s="13" t="n"/>
    </row>
    <row r="215">
      <c r="A215" s="12" t="n"/>
      <c r="C215" s="9">
        <f>IF(B215="","",IFERROR(VLOOKUP(B215,'Stok'!A:B,2,FALSE),"Kod bulunamadı"))</f>
        <v/>
      </c>
      <c r="E215" s="13" t="n"/>
    </row>
    <row r="216">
      <c r="A216" s="12" t="n"/>
      <c r="C216" s="9">
        <f>IF(B216="","",IFERROR(VLOOKUP(B216,'Stok'!A:B,2,FALSE),"Kod bulunamadı"))</f>
        <v/>
      </c>
      <c r="E216" s="13" t="n"/>
    </row>
    <row r="217">
      <c r="A217" s="12" t="n"/>
      <c r="C217" s="9">
        <f>IF(B217="","",IFERROR(VLOOKUP(B217,'Stok'!A:B,2,FALSE),"Kod bulunamadı"))</f>
        <v/>
      </c>
      <c r="E217" s="13" t="n"/>
    </row>
    <row r="218">
      <c r="A218" s="12" t="n"/>
      <c r="C218" s="9">
        <f>IF(B218="","",IFERROR(VLOOKUP(B218,'Stok'!A:B,2,FALSE),"Kod bulunamadı"))</f>
        <v/>
      </c>
      <c r="E218" s="13" t="n"/>
    </row>
    <row r="219">
      <c r="A219" s="12" t="n"/>
      <c r="C219" s="9">
        <f>IF(B219="","",IFERROR(VLOOKUP(B219,'Stok'!A:B,2,FALSE),"Kod bulunamadı"))</f>
        <v/>
      </c>
      <c r="E219" s="13" t="n"/>
    </row>
    <row r="220">
      <c r="A220" s="12" t="n"/>
      <c r="C220" s="9">
        <f>IF(B220="","",IFERROR(VLOOKUP(B220,'Stok'!A:B,2,FALSE),"Kod bulunamadı"))</f>
        <v/>
      </c>
      <c r="E220" s="13" t="n"/>
    </row>
    <row r="221">
      <c r="A221" s="12" t="n"/>
      <c r="C221" s="9">
        <f>IF(B221="","",IFERROR(VLOOKUP(B221,'Stok'!A:B,2,FALSE),"Kod bulunamadı"))</f>
        <v/>
      </c>
      <c r="E221" s="13" t="n"/>
    </row>
    <row r="222">
      <c r="A222" s="12" t="n"/>
      <c r="C222" s="9">
        <f>IF(B222="","",IFERROR(VLOOKUP(B222,'Stok'!A:B,2,FALSE),"Kod bulunamadı"))</f>
        <v/>
      </c>
      <c r="E222" s="13" t="n"/>
    </row>
    <row r="223">
      <c r="A223" s="12" t="n"/>
      <c r="C223" s="9">
        <f>IF(B223="","",IFERROR(VLOOKUP(B223,'Stok'!A:B,2,FALSE),"Kod bulunamadı"))</f>
        <v/>
      </c>
      <c r="E223" s="13" t="n"/>
    </row>
    <row r="224">
      <c r="A224" s="12" t="n"/>
      <c r="C224" s="9">
        <f>IF(B224="","",IFERROR(VLOOKUP(B224,'Stok'!A:B,2,FALSE),"Kod bulunamadı"))</f>
        <v/>
      </c>
      <c r="E224" s="13" t="n"/>
    </row>
    <row r="225">
      <c r="A225" s="12" t="n"/>
      <c r="C225" s="9">
        <f>IF(B225="","",IFERROR(VLOOKUP(B225,'Stok'!A:B,2,FALSE),"Kod bulunamadı"))</f>
        <v/>
      </c>
      <c r="E225" s="13" t="n"/>
    </row>
    <row r="226">
      <c r="A226" s="12" t="n"/>
      <c r="C226" s="9">
        <f>IF(B226="","",IFERROR(VLOOKUP(B226,'Stok'!A:B,2,FALSE),"Kod bulunamadı"))</f>
        <v/>
      </c>
      <c r="E226" s="13" t="n"/>
    </row>
    <row r="227">
      <c r="A227" s="12" t="n"/>
      <c r="C227" s="9">
        <f>IF(B227="","",IFERROR(VLOOKUP(B227,'Stok'!A:B,2,FALSE),"Kod bulunamadı"))</f>
        <v/>
      </c>
      <c r="E227" s="13" t="n"/>
    </row>
    <row r="228">
      <c r="A228" s="12" t="n"/>
      <c r="C228" s="9">
        <f>IF(B228="","",IFERROR(VLOOKUP(B228,'Stok'!A:B,2,FALSE),"Kod bulunamadı"))</f>
        <v/>
      </c>
      <c r="E228" s="13" t="n"/>
    </row>
    <row r="229">
      <c r="A229" s="12" t="n"/>
      <c r="C229" s="9">
        <f>IF(B229="","",IFERROR(VLOOKUP(B229,'Stok'!A:B,2,FALSE),"Kod bulunamadı"))</f>
        <v/>
      </c>
      <c r="E229" s="13" t="n"/>
    </row>
    <row r="230">
      <c r="A230" s="12" t="n"/>
      <c r="C230" s="9">
        <f>IF(B230="","",IFERROR(VLOOKUP(B230,'Stok'!A:B,2,FALSE),"Kod bulunamadı"))</f>
        <v/>
      </c>
      <c r="E230" s="13" t="n"/>
    </row>
    <row r="231">
      <c r="A231" s="12" t="n"/>
      <c r="C231" s="9">
        <f>IF(B231="","",IFERROR(VLOOKUP(B231,'Stok'!A:B,2,FALSE),"Kod bulunamadı"))</f>
        <v/>
      </c>
      <c r="E231" s="13" t="n"/>
    </row>
    <row r="232">
      <c r="A232" s="12" t="n"/>
      <c r="C232" s="9">
        <f>IF(B232="","",IFERROR(VLOOKUP(B232,'Stok'!A:B,2,FALSE),"Kod bulunamadı"))</f>
        <v/>
      </c>
      <c r="E232" s="13" t="n"/>
    </row>
    <row r="233">
      <c r="A233" s="12" t="n"/>
      <c r="C233" s="9">
        <f>IF(B233="","",IFERROR(VLOOKUP(B233,'Stok'!A:B,2,FALSE),"Kod bulunamadı"))</f>
        <v/>
      </c>
      <c r="E233" s="13" t="n"/>
    </row>
    <row r="234">
      <c r="A234" s="12" t="n"/>
      <c r="C234" s="9">
        <f>IF(B234="","",IFERROR(VLOOKUP(B234,'Stok'!A:B,2,FALSE),"Kod bulunamadı"))</f>
        <v/>
      </c>
      <c r="E234" s="13" t="n"/>
    </row>
    <row r="235">
      <c r="A235" s="12" t="n"/>
      <c r="C235" s="9">
        <f>IF(B235="","",IFERROR(VLOOKUP(B235,'Stok'!A:B,2,FALSE),"Kod bulunamadı"))</f>
        <v/>
      </c>
      <c r="E235" s="13" t="n"/>
    </row>
    <row r="236">
      <c r="A236" s="12" t="n"/>
      <c r="C236" s="9">
        <f>IF(B236="","",IFERROR(VLOOKUP(B236,'Stok'!A:B,2,FALSE),"Kod bulunamadı"))</f>
        <v/>
      </c>
      <c r="E236" s="13" t="n"/>
    </row>
    <row r="237">
      <c r="A237" s="12" t="n"/>
      <c r="C237" s="9">
        <f>IF(B237="","",IFERROR(VLOOKUP(B237,'Stok'!A:B,2,FALSE),"Kod bulunamadı"))</f>
        <v/>
      </c>
      <c r="E237" s="13" t="n"/>
    </row>
    <row r="238">
      <c r="A238" s="12" t="n"/>
      <c r="C238" s="9">
        <f>IF(B238="","",IFERROR(VLOOKUP(B238,'Stok'!A:B,2,FALSE),"Kod bulunamadı"))</f>
        <v/>
      </c>
      <c r="E238" s="13" t="n"/>
    </row>
    <row r="239">
      <c r="A239" s="12" t="n"/>
      <c r="C239" s="9">
        <f>IF(B239="","",IFERROR(VLOOKUP(B239,'Stok'!A:B,2,FALSE),"Kod bulunamadı"))</f>
        <v/>
      </c>
      <c r="E239" s="13" t="n"/>
    </row>
    <row r="240">
      <c r="A240" s="12" t="n"/>
      <c r="C240" s="9">
        <f>IF(B240="","",IFERROR(VLOOKUP(B240,'Stok'!A:B,2,FALSE),"Kod bulunamadı"))</f>
        <v/>
      </c>
      <c r="E240" s="13" t="n"/>
    </row>
    <row r="241">
      <c r="A241" s="12" t="n"/>
      <c r="C241" s="9">
        <f>IF(B241="","",IFERROR(VLOOKUP(B241,'Stok'!A:B,2,FALSE),"Kod bulunamadı"))</f>
        <v/>
      </c>
      <c r="E241" s="13" t="n"/>
    </row>
    <row r="242">
      <c r="A242" s="12" t="n"/>
      <c r="C242" s="9">
        <f>IF(B242="","",IFERROR(VLOOKUP(B242,'Stok'!A:B,2,FALSE),"Kod bulunamadı"))</f>
        <v/>
      </c>
      <c r="E242" s="13" t="n"/>
    </row>
    <row r="243">
      <c r="A243" s="12" t="n"/>
      <c r="C243" s="9">
        <f>IF(B243="","",IFERROR(VLOOKUP(B243,'Stok'!A:B,2,FALSE),"Kod bulunamadı"))</f>
        <v/>
      </c>
      <c r="E243" s="13" t="n"/>
    </row>
    <row r="244">
      <c r="A244" s="12" t="n"/>
      <c r="C244" s="9">
        <f>IF(B244="","",IFERROR(VLOOKUP(B244,'Stok'!A:B,2,FALSE),"Kod bulunamadı"))</f>
        <v/>
      </c>
      <c r="E244" s="13" t="n"/>
    </row>
    <row r="245">
      <c r="A245" s="12" t="n"/>
      <c r="C245" s="9">
        <f>IF(B245="","",IFERROR(VLOOKUP(B245,'Stok'!A:B,2,FALSE),"Kod bulunamadı"))</f>
        <v/>
      </c>
      <c r="E245" s="13" t="n"/>
    </row>
    <row r="246">
      <c r="A246" s="12" t="n"/>
      <c r="C246" s="9">
        <f>IF(B246="","",IFERROR(VLOOKUP(B246,'Stok'!A:B,2,FALSE),"Kod bulunamadı"))</f>
        <v/>
      </c>
      <c r="E246" s="13" t="n"/>
    </row>
    <row r="247">
      <c r="A247" s="12" t="n"/>
      <c r="C247" s="9">
        <f>IF(B247="","",IFERROR(VLOOKUP(B247,'Stok'!A:B,2,FALSE),"Kod bulunamadı"))</f>
        <v/>
      </c>
      <c r="E247" s="13" t="n"/>
    </row>
    <row r="248">
      <c r="A248" s="12" t="n"/>
      <c r="C248" s="9">
        <f>IF(B248="","",IFERROR(VLOOKUP(B248,'Stok'!A:B,2,FALSE),"Kod bulunamadı"))</f>
        <v/>
      </c>
      <c r="E248" s="13" t="n"/>
    </row>
    <row r="249">
      <c r="A249" s="12" t="n"/>
      <c r="C249" s="9">
        <f>IF(B249="","",IFERROR(VLOOKUP(B249,'Stok'!A:B,2,FALSE),"Kod bulunamadı"))</f>
        <v/>
      </c>
      <c r="E249" s="13" t="n"/>
    </row>
    <row r="250">
      <c r="A250" s="12" t="n"/>
      <c r="C250" s="9">
        <f>IF(B250="","",IFERROR(VLOOKUP(B250,'Stok'!A:B,2,FALSE),"Kod bulunamadı"))</f>
        <v/>
      </c>
      <c r="E250" s="13" t="n"/>
    </row>
    <row r="251">
      <c r="A251" s="12" t="n"/>
      <c r="C251" s="9">
        <f>IF(B251="","",IFERROR(VLOOKUP(B251,'Stok'!A:B,2,FALSE),"Kod bulunamadı"))</f>
        <v/>
      </c>
      <c r="E251" s="13" t="n"/>
    </row>
    <row r="252">
      <c r="A252" s="12" t="n"/>
      <c r="C252" s="9">
        <f>IF(B252="","",IFERROR(VLOOKUP(B252,'Stok'!A:B,2,FALSE),"Kod bulunamadı"))</f>
        <v/>
      </c>
      <c r="E252" s="13" t="n"/>
    </row>
    <row r="253">
      <c r="A253" s="12" t="n"/>
      <c r="C253" s="9">
        <f>IF(B253="","",IFERROR(VLOOKUP(B253,'Stok'!A:B,2,FALSE),"Kod bulunamadı"))</f>
        <v/>
      </c>
      <c r="E253" s="13" t="n"/>
    </row>
    <row r="254">
      <c r="A254" s="12" t="n"/>
      <c r="C254" s="9">
        <f>IF(B254="","",IFERROR(VLOOKUP(B254,'Stok'!A:B,2,FALSE),"Kod bulunamadı"))</f>
        <v/>
      </c>
      <c r="E254" s="13" t="n"/>
    </row>
    <row r="255">
      <c r="A255" s="12" t="n"/>
      <c r="C255" s="9">
        <f>IF(B255="","",IFERROR(VLOOKUP(B255,'Stok'!A:B,2,FALSE),"Kod bulunamadı"))</f>
        <v/>
      </c>
      <c r="E255" s="13" t="n"/>
    </row>
    <row r="256">
      <c r="A256" s="12" t="n"/>
      <c r="C256" s="9">
        <f>IF(B256="","",IFERROR(VLOOKUP(B256,'Stok'!A:B,2,FALSE),"Kod bulunamadı"))</f>
        <v/>
      </c>
      <c r="E256" s="13" t="n"/>
    </row>
    <row r="257">
      <c r="A257" s="12" t="n"/>
      <c r="C257" s="9">
        <f>IF(B257="","",IFERROR(VLOOKUP(B257,'Stok'!A:B,2,FALSE),"Kod bulunamadı"))</f>
        <v/>
      </c>
      <c r="E257" s="13" t="n"/>
    </row>
    <row r="258">
      <c r="A258" s="12" t="n"/>
      <c r="C258" s="9">
        <f>IF(B258="","",IFERROR(VLOOKUP(B258,'Stok'!A:B,2,FALSE),"Kod bulunamadı"))</f>
        <v/>
      </c>
      <c r="E258" s="13" t="n"/>
    </row>
    <row r="259">
      <c r="A259" s="12" t="n"/>
      <c r="C259" s="9">
        <f>IF(B259="","",IFERROR(VLOOKUP(B259,'Stok'!A:B,2,FALSE),"Kod bulunamadı"))</f>
        <v/>
      </c>
      <c r="E259" s="13" t="n"/>
    </row>
    <row r="260">
      <c r="A260" s="12" t="n"/>
      <c r="C260" s="9">
        <f>IF(B260="","",IFERROR(VLOOKUP(B260,'Stok'!A:B,2,FALSE),"Kod bulunamadı"))</f>
        <v/>
      </c>
      <c r="E260" s="13" t="n"/>
    </row>
    <row r="261">
      <c r="A261" s="12" t="n"/>
      <c r="C261" s="9">
        <f>IF(B261="","",IFERROR(VLOOKUP(B261,'Stok'!A:B,2,FALSE),"Kod bulunamadı"))</f>
        <v/>
      </c>
      <c r="E261" s="13" t="n"/>
    </row>
    <row r="262">
      <c r="A262" s="12" t="n"/>
      <c r="C262" s="9">
        <f>IF(B262="","",IFERROR(VLOOKUP(B262,'Stok'!A:B,2,FALSE),"Kod bulunamadı"))</f>
        <v/>
      </c>
      <c r="E262" s="13" t="n"/>
    </row>
    <row r="263">
      <c r="A263" s="12" t="n"/>
      <c r="C263" s="9">
        <f>IF(B263="","",IFERROR(VLOOKUP(B263,'Stok'!A:B,2,FALSE),"Kod bulunamadı"))</f>
        <v/>
      </c>
      <c r="E263" s="13" t="n"/>
    </row>
    <row r="264">
      <c r="A264" s="12" t="n"/>
      <c r="C264" s="9">
        <f>IF(B264="","",IFERROR(VLOOKUP(B264,'Stok'!A:B,2,FALSE),"Kod bulunamadı"))</f>
        <v/>
      </c>
      <c r="E264" s="13" t="n"/>
    </row>
    <row r="265">
      <c r="A265" s="12" t="n"/>
      <c r="C265" s="9">
        <f>IF(B265="","",IFERROR(VLOOKUP(B265,'Stok'!A:B,2,FALSE),"Kod bulunamadı"))</f>
        <v/>
      </c>
      <c r="E265" s="13" t="n"/>
    </row>
    <row r="266">
      <c r="A266" s="12" t="n"/>
      <c r="C266" s="9">
        <f>IF(B266="","",IFERROR(VLOOKUP(B266,'Stok'!A:B,2,FALSE),"Kod bulunamadı"))</f>
        <v/>
      </c>
      <c r="E266" s="13" t="n"/>
    </row>
    <row r="267">
      <c r="A267" s="12" t="n"/>
      <c r="C267" s="9">
        <f>IF(B267="","",IFERROR(VLOOKUP(B267,'Stok'!A:B,2,FALSE),"Kod bulunamadı"))</f>
        <v/>
      </c>
      <c r="E267" s="13" t="n"/>
    </row>
    <row r="268">
      <c r="A268" s="12" t="n"/>
      <c r="C268" s="9">
        <f>IF(B268="","",IFERROR(VLOOKUP(B268,'Stok'!A:B,2,FALSE),"Kod bulunamadı"))</f>
        <v/>
      </c>
      <c r="E268" s="13" t="n"/>
    </row>
    <row r="269">
      <c r="A269" s="12" t="n"/>
      <c r="C269" s="9">
        <f>IF(B269="","",IFERROR(VLOOKUP(B269,'Stok'!A:B,2,FALSE),"Kod bulunamadı"))</f>
        <v/>
      </c>
      <c r="E269" s="13" t="n"/>
    </row>
    <row r="270">
      <c r="A270" s="12" t="n"/>
      <c r="C270" s="9">
        <f>IF(B270="","",IFERROR(VLOOKUP(B270,'Stok'!A:B,2,FALSE),"Kod bulunamadı"))</f>
        <v/>
      </c>
      <c r="E270" s="13" t="n"/>
    </row>
    <row r="271">
      <c r="A271" s="12" t="n"/>
      <c r="C271" s="9">
        <f>IF(B271="","",IFERROR(VLOOKUP(B271,'Stok'!A:B,2,FALSE),"Kod bulunamadı"))</f>
        <v/>
      </c>
      <c r="E271" s="13" t="n"/>
    </row>
    <row r="272">
      <c r="A272" s="12" t="n"/>
      <c r="C272" s="9">
        <f>IF(B272="","",IFERROR(VLOOKUP(B272,'Stok'!A:B,2,FALSE),"Kod bulunamadı"))</f>
        <v/>
      </c>
      <c r="E272" s="13" t="n"/>
    </row>
    <row r="273">
      <c r="A273" s="12" t="n"/>
      <c r="C273" s="9">
        <f>IF(B273="","",IFERROR(VLOOKUP(B273,'Stok'!A:B,2,FALSE),"Kod bulunamadı"))</f>
        <v/>
      </c>
      <c r="E273" s="13" t="n"/>
    </row>
    <row r="274">
      <c r="A274" s="12" t="n"/>
      <c r="C274" s="9">
        <f>IF(B274="","",IFERROR(VLOOKUP(B274,'Stok'!A:B,2,FALSE),"Kod bulunamadı"))</f>
        <v/>
      </c>
      <c r="E274" s="13" t="n"/>
    </row>
    <row r="275">
      <c r="A275" s="12" t="n"/>
      <c r="C275" s="9">
        <f>IF(B275="","",IFERROR(VLOOKUP(B275,'Stok'!A:B,2,FALSE),"Kod bulunamadı"))</f>
        <v/>
      </c>
      <c r="E275" s="13" t="n"/>
    </row>
    <row r="276">
      <c r="A276" s="12" t="n"/>
      <c r="C276" s="9">
        <f>IF(B276="","",IFERROR(VLOOKUP(B276,'Stok'!A:B,2,FALSE),"Kod bulunamadı"))</f>
        <v/>
      </c>
      <c r="E276" s="13" t="n"/>
    </row>
    <row r="277">
      <c r="A277" s="12" t="n"/>
      <c r="C277" s="9">
        <f>IF(B277="","",IFERROR(VLOOKUP(B277,'Stok'!A:B,2,FALSE),"Kod bulunamadı"))</f>
        <v/>
      </c>
      <c r="E277" s="13" t="n"/>
    </row>
    <row r="278">
      <c r="A278" s="12" t="n"/>
      <c r="C278" s="9">
        <f>IF(B278="","",IFERROR(VLOOKUP(B278,'Stok'!A:B,2,FALSE),"Kod bulunamadı"))</f>
        <v/>
      </c>
      <c r="E278" s="13" t="n"/>
    </row>
    <row r="279">
      <c r="A279" s="12" t="n"/>
      <c r="C279" s="9">
        <f>IF(B279="","",IFERROR(VLOOKUP(B279,'Stok'!A:B,2,FALSE),"Kod bulunamadı"))</f>
        <v/>
      </c>
      <c r="E279" s="13" t="n"/>
    </row>
    <row r="280">
      <c r="A280" s="12" t="n"/>
      <c r="C280" s="9">
        <f>IF(B280="","",IFERROR(VLOOKUP(B280,'Stok'!A:B,2,FALSE),"Kod bulunamadı"))</f>
        <v/>
      </c>
      <c r="E280" s="13" t="n"/>
    </row>
    <row r="281">
      <c r="A281" s="12" t="n"/>
      <c r="C281" s="9">
        <f>IF(B281="","",IFERROR(VLOOKUP(B281,'Stok'!A:B,2,FALSE),"Kod bulunamadı"))</f>
        <v/>
      </c>
      <c r="E281" s="13" t="n"/>
    </row>
    <row r="282">
      <c r="A282" s="12" t="n"/>
      <c r="C282" s="9">
        <f>IF(B282="","",IFERROR(VLOOKUP(B282,'Stok'!A:B,2,FALSE),"Kod bulunamadı"))</f>
        <v/>
      </c>
      <c r="E282" s="13" t="n"/>
    </row>
    <row r="283">
      <c r="A283" s="12" t="n"/>
      <c r="C283" s="9">
        <f>IF(B283="","",IFERROR(VLOOKUP(B283,'Stok'!A:B,2,FALSE),"Kod bulunamadı"))</f>
        <v/>
      </c>
      <c r="E283" s="13" t="n"/>
    </row>
    <row r="284">
      <c r="A284" s="12" t="n"/>
      <c r="C284" s="9">
        <f>IF(B284="","",IFERROR(VLOOKUP(B284,'Stok'!A:B,2,FALSE),"Kod bulunamadı"))</f>
        <v/>
      </c>
      <c r="E284" s="13" t="n"/>
    </row>
    <row r="285">
      <c r="A285" s="12" t="n"/>
      <c r="C285" s="9">
        <f>IF(B285="","",IFERROR(VLOOKUP(B285,'Stok'!A:B,2,FALSE),"Kod bulunamadı"))</f>
        <v/>
      </c>
      <c r="E285" s="13" t="n"/>
    </row>
    <row r="286">
      <c r="A286" s="12" t="n"/>
      <c r="C286" s="9">
        <f>IF(B286="","",IFERROR(VLOOKUP(B286,'Stok'!A:B,2,FALSE),"Kod bulunamadı"))</f>
        <v/>
      </c>
      <c r="E286" s="13" t="n"/>
    </row>
    <row r="287">
      <c r="A287" s="12" t="n"/>
      <c r="C287" s="9">
        <f>IF(B287="","",IFERROR(VLOOKUP(B287,'Stok'!A:B,2,FALSE),"Kod bulunamadı"))</f>
        <v/>
      </c>
      <c r="E287" s="13" t="n"/>
    </row>
    <row r="288">
      <c r="A288" s="12" t="n"/>
      <c r="C288" s="9">
        <f>IF(B288="","",IFERROR(VLOOKUP(B288,'Stok'!A:B,2,FALSE),"Kod bulunamadı"))</f>
        <v/>
      </c>
      <c r="E288" s="13" t="n"/>
    </row>
    <row r="289">
      <c r="A289" s="12" t="n"/>
      <c r="C289" s="9">
        <f>IF(B289="","",IFERROR(VLOOKUP(B289,'Stok'!A:B,2,FALSE),"Kod bulunamadı"))</f>
        <v/>
      </c>
      <c r="E289" s="13" t="n"/>
    </row>
    <row r="290">
      <c r="A290" s="12" t="n"/>
      <c r="C290" s="9">
        <f>IF(B290="","",IFERROR(VLOOKUP(B290,'Stok'!A:B,2,FALSE),"Kod bulunamadı"))</f>
        <v/>
      </c>
      <c r="E290" s="13" t="n"/>
    </row>
    <row r="291">
      <c r="A291" s="12" t="n"/>
      <c r="C291" s="9">
        <f>IF(B291="","",IFERROR(VLOOKUP(B291,'Stok'!A:B,2,FALSE),"Kod bulunamadı"))</f>
        <v/>
      </c>
      <c r="E291" s="13" t="n"/>
    </row>
    <row r="292">
      <c r="A292" s="12" t="n"/>
      <c r="C292" s="9">
        <f>IF(B292="","",IFERROR(VLOOKUP(B292,'Stok'!A:B,2,FALSE),"Kod bulunamadı"))</f>
        <v/>
      </c>
      <c r="E292" s="13" t="n"/>
    </row>
    <row r="293">
      <c r="A293" s="12" t="n"/>
      <c r="C293" s="9">
        <f>IF(B293="","",IFERROR(VLOOKUP(B293,'Stok'!A:B,2,FALSE),"Kod bulunamadı"))</f>
        <v/>
      </c>
      <c r="E293" s="13" t="n"/>
    </row>
    <row r="294">
      <c r="A294" s="12" t="n"/>
      <c r="C294" s="9">
        <f>IF(B294="","",IFERROR(VLOOKUP(B294,'Stok'!A:B,2,FALSE),"Kod bulunamadı"))</f>
        <v/>
      </c>
      <c r="E294" s="13" t="n"/>
    </row>
    <row r="295">
      <c r="A295" s="12" t="n"/>
      <c r="C295" s="9">
        <f>IF(B295="","",IFERROR(VLOOKUP(B295,'Stok'!A:B,2,FALSE),"Kod bulunamadı"))</f>
        <v/>
      </c>
      <c r="E295" s="13" t="n"/>
    </row>
    <row r="296">
      <c r="A296" s="12" t="n"/>
      <c r="C296" s="9">
        <f>IF(B296="","",IFERROR(VLOOKUP(B296,'Stok'!A:B,2,FALSE),"Kod bulunamadı"))</f>
        <v/>
      </c>
      <c r="E296" s="13" t="n"/>
    </row>
    <row r="297">
      <c r="A297" s="12" t="n"/>
      <c r="C297" s="9">
        <f>IF(B297="","",IFERROR(VLOOKUP(B297,'Stok'!A:B,2,FALSE),"Kod bulunamadı"))</f>
        <v/>
      </c>
      <c r="E297" s="13" t="n"/>
    </row>
    <row r="298">
      <c r="A298" s="12" t="n"/>
      <c r="C298" s="9">
        <f>IF(B298="","",IFERROR(VLOOKUP(B298,'Stok'!A:B,2,FALSE),"Kod bulunamadı"))</f>
        <v/>
      </c>
      <c r="E298" s="13" t="n"/>
    </row>
    <row r="299">
      <c r="A299" s="12" t="n"/>
      <c r="C299" s="9">
        <f>IF(B299="","",IFERROR(VLOOKUP(B299,'Stok'!A:B,2,FALSE),"Kod bulunamadı"))</f>
        <v/>
      </c>
      <c r="E299" s="13" t="n"/>
    </row>
    <row r="300">
      <c r="A300" s="12" t="n"/>
      <c r="C300" s="9">
        <f>IF(B300="","",IFERROR(VLOOKUP(B300,'Stok'!A:B,2,FALSE),"Kod bulunamadı"))</f>
        <v/>
      </c>
      <c r="E300" s="13" t="n"/>
    </row>
    <row r="301">
      <c r="A301" s="12" t="n"/>
      <c r="C301" s="9">
        <f>IF(B301="","",IFERROR(VLOOKUP(B301,'Stok'!A:B,2,FALSE),"Kod bulunamadı"))</f>
        <v/>
      </c>
      <c r="E301" s="13" t="n"/>
    </row>
    <row r="302">
      <c r="A302" s="12" t="n"/>
      <c r="C302" s="9">
        <f>IF(B302="","",IFERROR(VLOOKUP(B302,'Stok'!A:B,2,FALSE),"Kod bulunamadı"))</f>
        <v/>
      </c>
      <c r="E302" s="13" t="n"/>
    </row>
    <row r="303">
      <c r="A303" s="12" t="n"/>
      <c r="C303" s="9">
        <f>IF(B303="","",IFERROR(VLOOKUP(B303,'Stok'!A:B,2,FALSE),"Kod bulunamadı"))</f>
        <v/>
      </c>
      <c r="E303" s="13" t="n"/>
    </row>
    <row r="304">
      <c r="A304" s="12" t="n"/>
      <c r="C304" s="9">
        <f>IF(B304="","",IFERROR(VLOOKUP(B304,'Stok'!A:B,2,FALSE),"Kod bulunamadı"))</f>
        <v/>
      </c>
      <c r="E304" s="13" t="n"/>
    </row>
    <row r="305">
      <c r="A305" s="12" t="n"/>
      <c r="C305" s="9">
        <f>IF(B305="","",IFERROR(VLOOKUP(B305,'Stok'!A:B,2,FALSE),"Kod bulunamadı"))</f>
        <v/>
      </c>
      <c r="E305" s="13" t="n"/>
    </row>
    <row r="306">
      <c r="A306" s="12" t="n"/>
      <c r="C306" s="9">
        <f>IF(B306="","",IFERROR(VLOOKUP(B306,'Stok'!A:B,2,FALSE),"Kod bulunamadı"))</f>
        <v/>
      </c>
      <c r="E306" s="13" t="n"/>
    </row>
    <row r="307">
      <c r="A307" s="12" t="n"/>
      <c r="C307" s="9">
        <f>IF(B307="","",IFERROR(VLOOKUP(B307,'Stok'!A:B,2,FALSE),"Kod bulunamadı"))</f>
        <v/>
      </c>
      <c r="E307" s="13" t="n"/>
    </row>
    <row r="308">
      <c r="A308" s="12" t="n"/>
      <c r="C308" s="9">
        <f>IF(B308="","",IFERROR(VLOOKUP(B308,'Stok'!A:B,2,FALSE),"Kod bulunamadı"))</f>
        <v/>
      </c>
      <c r="E308" s="13" t="n"/>
    </row>
    <row r="309">
      <c r="A309" s="12" t="n"/>
      <c r="C309" s="9">
        <f>IF(B309="","",IFERROR(VLOOKUP(B309,'Stok'!A:B,2,FALSE),"Kod bulunamadı"))</f>
        <v/>
      </c>
      <c r="E309" s="13" t="n"/>
    </row>
    <row r="310">
      <c r="A310" s="12" t="n"/>
      <c r="C310" s="9">
        <f>IF(B310="","",IFERROR(VLOOKUP(B310,'Stok'!A:B,2,FALSE),"Kod bulunamadı"))</f>
        <v/>
      </c>
      <c r="E310" s="13" t="n"/>
    </row>
    <row r="311">
      <c r="A311" s="12" t="n"/>
      <c r="C311" s="9">
        <f>IF(B311="","",IFERROR(VLOOKUP(B311,'Stok'!A:B,2,FALSE),"Kod bulunamadı"))</f>
        <v/>
      </c>
      <c r="E311" s="13" t="n"/>
    </row>
    <row r="312">
      <c r="A312" s="12" t="n"/>
      <c r="C312" s="9">
        <f>IF(B312="","",IFERROR(VLOOKUP(B312,'Stok'!A:B,2,FALSE),"Kod bulunamadı"))</f>
        <v/>
      </c>
      <c r="E312" s="13" t="n"/>
    </row>
    <row r="313">
      <c r="A313" s="12" t="n"/>
      <c r="C313" s="9">
        <f>IF(B313="","",IFERROR(VLOOKUP(B313,'Stok'!A:B,2,FALSE),"Kod bulunamadı"))</f>
        <v/>
      </c>
      <c r="E313" s="13" t="n"/>
    </row>
    <row r="314">
      <c r="A314" s="12" t="n"/>
      <c r="C314" s="9">
        <f>IF(B314="","",IFERROR(VLOOKUP(B314,'Stok'!A:B,2,FALSE),"Kod bulunamadı"))</f>
        <v/>
      </c>
      <c r="E314" s="13" t="n"/>
    </row>
    <row r="315">
      <c r="A315" s="12" t="n"/>
      <c r="C315" s="9">
        <f>IF(B315="","",IFERROR(VLOOKUP(B315,'Stok'!A:B,2,FALSE),"Kod bulunamadı"))</f>
        <v/>
      </c>
      <c r="E315" s="13" t="n"/>
    </row>
    <row r="316">
      <c r="A316" s="12" t="n"/>
      <c r="C316" s="9">
        <f>IF(B316="","",IFERROR(VLOOKUP(B316,'Stok'!A:B,2,FALSE),"Kod bulunamadı"))</f>
        <v/>
      </c>
      <c r="E316" s="13" t="n"/>
    </row>
    <row r="317">
      <c r="A317" s="12" t="n"/>
      <c r="C317" s="9">
        <f>IF(B317="","",IFERROR(VLOOKUP(B317,'Stok'!A:B,2,FALSE),"Kod bulunamadı"))</f>
        <v/>
      </c>
      <c r="E317" s="13" t="n"/>
    </row>
    <row r="318">
      <c r="A318" s="12" t="n"/>
      <c r="C318" s="9">
        <f>IF(B318="","",IFERROR(VLOOKUP(B318,'Stok'!A:B,2,FALSE),"Kod bulunamadı"))</f>
        <v/>
      </c>
      <c r="E318" s="13" t="n"/>
    </row>
    <row r="319">
      <c r="A319" s="12" t="n"/>
      <c r="C319" s="9">
        <f>IF(B319="","",IFERROR(VLOOKUP(B319,'Stok'!A:B,2,FALSE),"Kod bulunamadı"))</f>
        <v/>
      </c>
      <c r="E319" s="13" t="n"/>
    </row>
    <row r="320">
      <c r="A320" s="12" t="n"/>
      <c r="C320" s="9">
        <f>IF(B320="","",IFERROR(VLOOKUP(B320,'Stok'!A:B,2,FALSE),"Kod bulunamadı"))</f>
        <v/>
      </c>
      <c r="E320" s="13" t="n"/>
    </row>
    <row r="321">
      <c r="A321" s="12" t="n"/>
      <c r="C321" s="9">
        <f>IF(B321="","",IFERROR(VLOOKUP(B321,'Stok'!A:B,2,FALSE),"Kod bulunamadı"))</f>
        <v/>
      </c>
      <c r="E321" s="13" t="n"/>
    </row>
    <row r="322">
      <c r="A322" s="12" t="n"/>
      <c r="C322" s="9">
        <f>IF(B322="","",IFERROR(VLOOKUP(B322,'Stok'!A:B,2,FALSE),"Kod bulunamadı"))</f>
        <v/>
      </c>
      <c r="E322" s="13" t="n"/>
    </row>
    <row r="323">
      <c r="A323" s="12" t="n"/>
      <c r="C323" s="9">
        <f>IF(B323="","",IFERROR(VLOOKUP(B323,'Stok'!A:B,2,FALSE),"Kod bulunamadı"))</f>
        <v/>
      </c>
      <c r="E323" s="13" t="n"/>
    </row>
    <row r="324">
      <c r="A324" s="12" t="n"/>
      <c r="C324" s="9">
        <f>IF(B324="","",IFERROR(VLOOKUP(B324,'Stok'!A:B,2,FALSE),"Kod bulunamadı"))</f>
        <v/>
      </c>
      <c r="E324" s="13" t="n"/>
    </row>
    <row r="325">
      <c r="A325" s="12" t="n"/>
      <c r="C325" s="9">
        <f>IF(B325="","",IFERROR(VLOOKUP(B325,'Stok'!A:B,2,FALSE),"Kod bulunamadı"))</f>
        <v/>
      </c>
      <c r="E325" s="13" t="n"/>
    </row>
    <row r="326">
      <c r="A326" s="12" t="n"/>
      <c r="C326" s="9">
        <f>IF(B326="","",IFERROR(VLOOKUP(B326,'Stok'!A:B,2,FALSE),"Kod bulunamadı"))</f>
        <v/>
      </c>
      <c r="E326" s="13" t="n"/>
    </row>
    <row r="327">
      <c r="A327" s="12" t="n"/>
      <c r="C327" s="9">
        <f>IF(B327="","",IFERROR(VLOOKUP(B327,'Stok'!A:B,2,FALSE),"Kod bulunamadı"))</f>
        <v/>
      </c>
      <c r="E327" s="13" t="n"/>
    </row>
    <row r="328">
      <c r="A328" s="12" t="n"/>
      <c r="C328" s="9">
        <f>IF(B328="","",IFERROR(VLOOKUP(B328,'Stok'!A:B,2,FALSE),"Kod bulunamadı"))</f>
        <v/>
      </c>
      <c r="E328" s="13" t="n"/>
    </row>
    <row r="329">
      <c r="A329" s="12" t="n"/>
      <c r="C329" s="9">
        <f>IF(B329="","",IFERROR(VLOOKUP(B329,'Stok'!A:B,2,FALSE),"Kod bulunamadı"))</f>
        <v/>
      </c>
      <c r="E329" s="13" t="n"/>
    </row>
    <row r="330">
      <c r="A330" s="12" t="n"/>
      <c r="C330" s="9">
        <f>IF(B330="","",IFERROR(VLOOKUP(B330,'Stok'!A:B,2,FALSE),"Kod bulunamadı"))</f>
        <v/>
      </c>
      <c r="E330" s="13" t="n"/>
    </row>
    <row r="331">
      <c r="A331" s="12" t="n"/>
      <c r="C331" s="9">
        <f>IF(B331="","",IFERROR(VLOOKUP(B331,'Stok'!A:B,2,FALSE),"Kod bulunamadı"))</f>
        <v/>
      </c>
      <c r="E331" s="13" t="n"/>
    </row>
    <row r="332">
      <c r="A332" s="12" t="n"/>
      <c r="C332" s="9">
        <f>IF(B332="","",IFERROR(VLOOKUP(B332,'Stok'!A:B,2,FALSE),"Kod bulunamadı"))</f>
        <v/>
      </c>
      <c r="E332" s="13" t="n"/>
    </row>
    <row r="333">
      <c r="A333" s="12" t="n"/>
      <c r="C333" s="9">
        <f>IF(B333="","",IFERROR(VLOOKUP(B333,'Stok'!A:B,2,FALSE),"Kod bulunamadı"))</f>
        <v/>
      </c>
      <c r="E333" s="13" t="n"/>
    </row>
    <row r="334">
      <c r="A334" s="12" t="n"/>
      <c r="C334" s="9">
        <f>IF(B334="","",IFERROR(VLOOKUP(B334,'Stok'!A:B,2,FALSE),"Kod bulunamadı"))</f>
        <v/>
      </c>
      <c r="E334" s="13" t="n"/>
    </row>
    <row r="335">
      <c r="A335" s="12" t="n"/>
      <c r="C335" s="9">
        <f>IF(B335="","",IFERROR(VLOOKUP(B335,'Stok'!A:B,2,FALSE),"Kod bulunamadı"))</f>
        <v/>
      </c>
      <c r="E335" s="13" t="n"/>
    </row>
    <row r="336">
      <c r="A336" s="12" t="n"/>
      <c r="C336" s="9">
        <f>IF(B336="","",IFERROR(VLOOKUP(B336,'Stok'!A:B,2,FALSE),"Kod bulunamadı"))</f>
        <v/>
      </c>
      <c r="E336" s="13" t="n"/>
    </row>
    <row r="337">
      <c r="A337" s="12" t="n"/>
      <c r="C337" s="9">
        <f>IF(B337="","",IFERROR(VLOOKUP(B337,'Stok'!A:B,2,FALSE),"Kod bulunamadı"))</f>
        <v/>
      </c>
      <c r="E337" s="13" t="n"/>
    </row>
    <row r="338">
      <c r="A338" s="12" t="n"/>
      <c r="C338" s="9">
        <f>IF(B338="","",IFERROR(VLOOKUP(B338,'Stok'!A:B,2,FALSE),"Kod bulunamadı"))</f>
        <v/>
      </c>
      <c r="E338" s="13" t="n"/>
    </row>
    <row r="339">
      <c r="A339" s="12" t="n"/>
      <c r="C339" s="9">
        <f>IF(B339="","",IFERROR(VLOOKUP(B339,'Stok'!A:B,2,FALSE),"Kod bulunamadı"))</f>
        <v/>
      </c>
      <c r="E339" s="13" t="n"/>
    </row>
    <row r="340">
      <c r="A340" s="12" t="n"/>
      <c r="C340" s="9">
        <f>IF(B340="","",IFERROR(VLOOKUP(B340,'Stok'!A:B,2,FALSE),"Kod bulunamadı"))</f>
        <v/>
      </c>
      <c r="E340" s="13" t="n"/>
    </row>
    <row r="341">
      <c r="A341" s="12" t="n"/>
      <c r="C341" s="9">
        <f>IF(B341="","",IFERROR(VLOOKUP(B341,'Stok'!A:B,2,FALSE),"Kod bulunamadı"))</f>
        <v/>
      </c>
      <c r="E341" s="13" t="n"/>
    </row>
    <row r="342">
      <c r="A342" s="12" t="n"/>
      <c r="C342" s="9">
        <f>IF(B342="","",IFERROR(VLOOKUP(B342,'Stok'!A:B,2,FALSE),"Kod bulunamadı"))</f>
        <v/>
      </c>
      <c r="E342" s="13" t="n"/>
    </row>
    <row r="343">
      <c r="A343" s="12" t="n"/>
      <c r="C343" s="9">
        <f>IF(B343="","",IFERROR(VLOOKUP(B343,'Stok'!A:B,2,FALSE),"Kod bulunamadı"))</f>
        <v/>
      </c>
      <c r="E343" s="13" t="n"/>
    </row>
    <row r="344">
      <c r="A344" s="12" t="n"/>
      <c r="C344" s="9">
        <f>IF(B344="","",IFERROR(VLOOKUP(B344,'Stok'!A:B,2,FALSE),"Kod bulunamadı"))</f>
        <v/>
      </c>
      <c r="E344" s="13" t="n"/>
    </row>
    <row r="345">
      <c r="A345" s="12" t="n"/>
      <c r="C345" s="9">
        <f>IF(B345="","",IFERROR(VLOOKUP(B345,'Stok'!A:B,2,FALSE),"Kod bulunamadı"))</f>
        <v/>
      </c>
      <c r="E345" s="13" t="n"/>
    </row>
    <row r="346">
      <c r="A346" s="12" t="n"/>
      <c r="C346" s="9">
        <f>IF(B346="","",IFERROR(VLOOKUP(B346,'Stok'!A:B,2,FALSE),"Kod bulunamadı"))</f>
        <v/>
      </c>
      <c r="E346" s="13" t="n"/>
    </row>
    <row r="347">
      <c r="A347" s="12" t="n"/>
      <c r="C347" s="9">
        <f>IF(B347="","",IFERROR(VLOOKUP(B347,'Stok'!A:B,2,FALSE),"Kod bulunamadı"))</f>
        <v/>
      </c>
      <c r="E347" s="13" t="n"/>
    </row>
    <row r="348">
      <c r="A348" s="12" t="n"/>
      <c r="C348" s="9">
        <f>IF(B348="","",IFERROR(VLOOKUP(B348,'Stok'!A:B,2,FALSE),"Kod bulunamadı"))</f>
        <v/>
      </c>
      <c r="E348" s="13" t="n"/>
    </row>
    <row r="349">
      <c r="A349" s="12" t="n"/>
      <c r="C349" s="9">
        <f>IF(B349="","",IFERROR(VLOOKUP(B349,'Stok'!A:B,2,FALSE),"Kod bulunamadı"))</f>
        <v/>
      </c>
      <c r="E349" s="13" t="n"/>
    </row>
    <row r="350">
      <c r="A350" s="12" t="n"/>
      <c r="C350" s="9">
        <f>IF(B350="","",IFERROR(VLOOKUP(B350,'Stok'!A:B,2,FALSE),"Kod bulunamadı"))</f>
        <v/>
      </c>
      <c r="E350" s="13" t="n"/>
    </row>
    <row r="351">
      <c r="A351" s="12" t="n"/>
      <c r="C351" s="9">
        <f>IF(B351="","",IFERROR(VLOOKUP(B351,'Stok'!A:B,2,FALSE),"Kod bulunamadı"))</f>
        <v/>
      </c>
      <c r="E351" s="13" t="n"/>
    </row>
    <row r="352">
      <c r="A352" s="12" t="n"/>
      <c r="C352" s="9">
        <f>IF(B352="","",IFERROR(VLOOKUP(B352,'Stok'!A:B,2,FALSE),"Kod bulunamadı"))</f>
        <v/>
      </c>
      <c r="E352" s="13" t="n"/>
    </row>
    <row r="353">
      <c r="A353" s="12" t="n"/>
      <c r="C353" s="9">
        <f>IF(B353="","",IFERROR(VLOOKUP(B353,'Stok'!A:B,2,FALSE),"Kod bulunamadı"))</f>
        <v/>
      </c>
      <c r="E353" s="13" t="n"/>
    </row>
    <row r="354">
      <c r="A354" s="12" t="n"/>
      <c r="C354" s="9">
        <f>IF(B354="","",IFERROR(VLOOKUP(B354,'Stok'!A:B,2,FALSE),"Kod bulunamadı"))</f>
        <v/>
      </c>
      <c r="E354" s="13" t="n"/>
    </row>
    <row r="355">
      <c r="A355" s="12" t="n"/>
      <c r="C355" s="9">
        <f>IF(B355="","",IFERROR(VLOOKUP(B355,'Stok'!A:B,2,FALSE),"Kod bulunamadı"))</f>
        <v/>
      </c>
      <c r="E355" s="13" t="n"/>
    </row>
    <row r="356">
      <c r="A356" s="12" t="n"/>
      <c r="C356" s="9">
        <f>IF(B356="","",IFERROR(VLOOKUP(B356,'Stok'!A:B,2,FALSE),"Kod bulunamadı"))</f>
        <v/>
      </c>
      <c r="E356" s="13" t="n"/>
    </row>
    <row r="357">
      <c r="A357" s="12" t="n"/>
      <c r="C357" s="9">
        <f>IF(B357="","",IFERROR(VLOOKUP(B357,'Stok'!A:B,2,FALSE),"Kod bulunamadı"))</f>
        <v/>
      </c>
      <c r="E357" s="13" t="n"/>
    </row>
    <row r="358">
      <c r="A358" s="12" t="n"/>
      <c r="C358" s="9">
        <f>IF(B358="","",IFERROR(VLOOKUP(B358,'Stok'!A:B,2,FALSE),"Kod bulunamadı"))</f>
        <v/>
      </c>
      <c r="E358" s="13" t="n"/>
    </row>
    <row r="359">
      <c r="A359" s="12" t="n"/>
      <c r="C359" s="9">
        <f>IF(B359="","",IFERROR(VLOOKUP(B359,'Stok'!A:B,2,FALSE),"Kod bulunamadı"))</f>
        <v/>
      </c>
      <c r="E359" s="13" t="n"/>
    </row>
    <row r="360">
      <c r="A360" s="12" t="n"/>
      <c r="C360" s="9">
        <f>IF(B360="","",IFERROR(VLOOKUP(B360,'Stok'!A:B,2,FALSE),"Kod bulunamadı"))</f>
        <v/>
      </c>
      <c r="E360" s="13" t="n"/>
    </row>
    <row r="361">
      <c r="A361" s="12" t="n"/>
      <c r="C361" s="9">
        <f>IF(B361="","",IFERROR(VLOOKUP(B361,'Stok'!A:B,2,FALSE),"Kod bulunamadı"))</f>
        <v/>
      </c>
      <c r="E361" s="13" t="n"/>
    </row>
    <row r="362">
      <c r="A362" s="12" t="n"/>
      <c r="C362" s="9">
        <f>IF(B362="","",IFERROR(VLOOKUP(B362,'Stok'!A:B,2,FALSE),"Kod bulunamadı"))</f>
        <v/>
      </c>
      <c r="E362" s="13" t="n"/>
    </row>
    <row r="363">
      <c r="A363" s="12" t="n"/>
      <c r="C363" s="9">
        <f>IF(B363="","",IFERROR(VLOOKUP(B363,'Stok'!A:B,2,FALSE),"Kod bulunamadı"))</f>
        <v/>
      </c>
      <c r="E363" s="13" t="n"/>
    </row>
    <row r="364">
      <c r="A364" s="12" t="n"/>
      <c r="C364" s="9">
        <f>IF(B364="","",IFERROR(VLOOKUP(B364,'Stok'!A:B,2,FALSE),"Kod bulunamadı"))</f>
        <v/>
      </c>
      <c r="E364" s="13" t="n"/>
    </row>
    <row r="365">
      <c r="A365" s="12" t="n"/>
      <c r="C365" s="9">
        <f>IF(B365="","",IFERROR(VLOOKUP(B365,'Stok'!A:B,2,FALSE),"Kod bulunamadı"))</f>
        <v/>
      </c>
      <c r="E365" s="13" t="n"/>
    </row>
    <row r="366">
      <c r="A366" s="12" t="n"/>
      <c r="C366" s="9">
        <f>IF(B366="","",IFERROR(VLOOKUP(B366,'Stok'!A:B,2,FALSE),"Kod bulunamadı"))</f>
        <v/>
      </c>
      <c r="E366" s="13" t="n"/>
    </row>
    <row r="367">
      <c r="A367" s="12" t="n"/>
      <c r="C367" s="9">
        <f>IF(B367="","",IFERROR(VLOOKUP(B367,'Stok'!A:B,2,FALSE),"Kod bulunamadı"))</f>
        <v/>
      </c>
      <c r="E367" s="13" t="n"/>
    </row>
    <row r="368">
      <c r="A368" s="12" t="n"/>
      <c r="C368" s="9">
        <f>IF(B368="","",IFERROR(VLOOKUP(B368,'Stok'!A:B,2,FALSE),"Kod bulunamadı"))</f>
        <v/>
      </c>
      <c r="E368" s="13" t="n"/>
    </row>
    <row r="369">
      <c r="A369" s="12" t="n"/>
      <c r="C369" s="9">
        <f>IF(B369="","",IFERROR(VLOOKUP(B369,'Stok'!A:B,2,FALSE),"Kod bulunamadı"))</f>
        <v/>
      </c>
      <c r="E369" s="13" t="n"/>
    </row>
    <row r="370">
      <c r="A370" s="12" t="n"/>
      <c r="C370" s="9">
        <f>IF(B370="","",IFERROR(VLOOKUP(B370,'Stok'!A:B,2,FALSE),"Kod bulunamadı"))</f>
        <v/>
      </c>
      <c r="E370" s="13" t="n"/>
    </row>
    <row r="371">
      <c r="A371" s="12" t="n"/>
      <c r="C371" s="9">
        <f>IF(B371="","",IFERROR(VLOOKUP(B371,'Stok'!A:B,2,FALSE),"Kod bulunamadı"))</f>
        <v/>
      </c>
      <c r="E371" s="13" t="n"/>
    </row>
    <row r="372">
      <c r="A372" s="12" t="n"/>
      <c r="C372" s="9">
        <f>IF(B372="","",IFERROR(VLOOKUP(B372,'Stok'!A:B,2,FALSE),"Kod bulunamadı"))</f>
        <v/>
      </c>
      <c r="E372" s="13" t="n"/>
    </row>
    <row r="373">
      <c r="A373" s="12" t="n"/>
      <c r="C373" s="9">
        <f>IF(B373="","",IFERROR(VLOOKUP(B373,'Stok'!A:B,2,FALSE),"Kod bulunamadı"))</f>
        <v/>
      </c>
      <c r="E373" s="13" t="n"/>
    </row>
    <row r="374">
      <c r="A374" s="12" t="n"/>
      <c r="C374" s="9">
        <f>IF(B374="","",IFERROR(VLOOKUP(B374,'Stok'!A:B,2,FALSE),"Kod bulunamadı"))</f>
        <v/>
      </c>
      <c r="E374" s="13" t="n"/>
    </row>
    <row r="375">
      <c r="A375" s="12" t="n"/>
      <c r="C375" s="9">
        <f>IF(B375="","",IFERROR(VLOOKUP(B375,'Stok'!A:B,2,FALSE),"Kod bulunamadı"))</f>
        <v/>
      </c>
      <c r="E375" s="13" t="n"/>
    </row>
    <row r="376">
      <c r="A376" s="12" t="n"/>
      <c r="C376" s="9">
        <f>IF(B376="","",IFERROR(VLOOKUP(B376,'Stok'!A:B,2,FALSE),"Kod bulunamadı"))</f>
        <v/>
      </c>
      <c r="E376" s="13" t="n"/>
    </row>
    <row r="377">
      <c r="A377" s="12" t="n"/>
      <c r="C377" s="9">
        <f>IF(B377="","",IFERROR(VLOOKUP(B377,'Stok'!A:B,2,FALSE),"Kod bulunamadı"))</f>
        <v/>
      </c>
      <c r="E377" s="13" t="n"/>
    </row>
    <row r="378">
      <c r="A378" s="12" t="n"/>
      <c r="C378" s="9">
        <f>IF(B378="","",IFERROR(VLOOKUP(B378,'Stok'!A:B,2,FALSE),"Kod bulunamadı"))</f>
        <v/>
      </c>
      <c r="E378" s="13" t="n"/>
    </row>
    <row r="379">
      <c r="A379" s="12" t="n"/>
      <c r="C379" s="9">
        <f>IF(B379="","",IFERROR(VLOOKUP(B379,'Stok'!A:B,2,FALSE),"Kod bulunamadı"))</f>
        <v/>
      </c>
      <c r="E379" s="13" t="n"/>
    </row>
    <row r="380">
      <c r="A380" s="12" t="n"/>
      <c r="C380" s="9">
        <f>IF(B380="","",IFERROR(VLOOKUP(B380,'Stok'!A:B,2,FALSE),"Kod bulunamadı"))</f>
        <v/>
      </c>
      <c r="E380" s="13" t="n"/>
    </row>
    <row r="381">
      <c r="A381" s="12" t="n"/>
      <c r="C381" s="9">
        <f>IF(B381="","",IFERROR(VLOOKUP(B381,'Stok'!A:B,2,FALSE),"Kod bulunamadı"))</f>
        <v/>
      </c>
      <c r="E381" s="13" t="n"/>
    </row>
    <row r="382">
      <c r="A382" s="12" t="n"/>
      <c r="C382" s="9">
        <f>IF(B382="","",IFERROR(VLOOKUP(B382,'Stok'!A:B,2,FALSE),"Kod bulunamadı"))</f>
        <v/>
      </c>
      <c r="E382" s="13" t="n"/>
    </row>
    <row r="383">
      <c r="A383" s="12" t="n"/>
      <c r="C383" s="9">
        <f>IF(B383="","",IFERROR(VLOOKUP(B383,'Stok'!A:B,2,FALSE),"Kod bulunamadı"))</f>
        <v/>
      </c>
      <c r="E383" s="13" t="n"/>
    </row>
    <row r="384">
      <c r="A384" s="12" t="n"/>
      <c r="C384" s="9">
        <f>IF(B384="","",IFERROR(VLOOKUP(B384,'Stok'!A:B,2,FALSE),"Kod bulunamadı"))</f>
        <v/>
      </c>
      <c r="E384" s="13" t="n"/>
    </row>
    <row r="385">
      <c r="A385" s="12" t="n"/>
      <c r="C385" s="9">
        <f>IF(B385="","",IFERROR(VLOOKUP(B385,'Stok'!A:B,2,FALSE),"Kod bulunamadı"))</f>
        <v/>
      </c>
      <c r="E385" s="13" t="n"/>
    </row>
    <row r="386">
      <c r="A386" s="12" t="n"/>
      <c r="C386" s="9">
        <f>IF(B386="","",IFERROR(VLOOKUP(B386,'Stok'!A:B,2,FALSE),"Kod bulunamadı"))</f>
        <v/>
      </c>
      <c r="E386" s="13" t="n"/>
    </row>
    <row r="387">
      <c r="A387" s="12" t="n"/>
      <c r="C387" s="9">
        <f>IF(B387="","",IFERROR(VLOOKUP(B387,'Stok'!A:B,2,FALSE),"Kod bulunamadı"))</f>
        <v/>
      </c>
      <c r="E387" s="13" t="n"/>
    </row>
    <row r="388">
      <c r="A388" s="12" t="n"/>
      <c r="C388" s="9">
        <f>IF(B388="","",IFERROR(VLOOKUP(B388,'Stok'!A:B,2,FALSE),"Kod bulunamadı"))</f>
        <v/>
      </c>
      <c r="E388" s="13" t="n"/>
    </row>
    <row r="389">
      <c r="A389" s="12" t="n"/>
      <c r="C389" s="9">
        <f>IF(B389="","",IFERROR(VLOOKUP(B389,'Stok'!A:B,2,FALSE),"Kod bulunamadı"))</f>
        <v/>
      </c>
      <c r="E389" s="13" t="n"/>
    </row>
    <row r="390">
      <c r="A390" s="12" t="n"/>
      <c r="C390" s="9">
        <f>IF(B390="","",IFERROR(VLOOKUP(B390,'Stok'!A:B,2,FALSE),"Kod bulunamadı"))</f>
        <v/>
      </c>
      <c r="E390" s="13" t="n"/>
    </row>
    <row r="391">
      <c r="A391" s="12" t="n"/>
      <c r="C391" s="9">
        <f>IF(B391="","",IFERROR(VLOOKUP(B391,'Stok'!A:B,2,FALSE),"Kod bulunamadı"))</f>
        <v/>
      </c>
      <c r="E391" s="13" t="n"/>
    </row>
    <row r="392">
      <c r="A392" s="12" t="n"/>
      <c r="C392" s="9">
        <f>IF(B392="","",IFERROR(VLOOKUP(B392,'Stok'!A:B,2,FALSE),"Kod bulunamadı"))</f>
        <v/>
      </c>
      <c r="E392" s="13" t="n"/>
    </row>
    <row r="393">
      <c r="A393" s="12" t="n"/>
      <c r="C393" s="9">
        <f>IF(B393="","",IFERROR(VLOOKUP(B393,'Stok'!A:B,2,FALSE),"Kod bulunamadı"))</f>
        <v/>
      </c>
      <c r="E393" s="13" t="n"/>
    </row>
    <row r="394">
      <c r="A394" s="12" t="n"/>
      <c r="C394" s="9">
        <f>IF(B394="","",IFERROR(VLOOKUP(B394,'Stok'!A:B,2,FALSE),"Kod bulunamadı"))</f>
        <v/>
      </c>
      <c r="E394" s="13" t="n"/>
    </row>
    <row r="395">
      <c r="A395" s="12" t="n"/>
      <c r="C395" s="9">
        <f>IF(B395="","",IFERROR(VLOOKUP(B395,'Stok'!A:B,2,FALSE),"Kod bulunamadı"))</f>
        <v/>
      </c>
      <c r="E395" s="13" t="n"/>
    </row>
    <row r="396">
      <c r="A396" s="12" t="n"/>
      <c r="C396" s="9">
        <f>IF(B396="","",IFERROR(VLOOKUP(B396,'Stok'!A:B,2,FALSE),"Kod bulunamadı"))</f>
        <v/>
      </c>
      <c r="E396" s="13" t="n"/>
    </row>
    <row r="397">
      <c r="A397" s="12" t="n"/>
      <c r="C397" s="9">
        <f>IF(B397="","",IFERROR(VLOOKUP(B397,'Stok'!A:B,2,FALSE),"Kod bulunamadı"))</f>
        <v/>
      </c>
      <c r="E397" s="13" t="n"/>
    </row>
    <row r="398">
      <c r="A398" s="12" t="n"/>
      <c r="C398" s="9">
        <f>IF(B398="","",IFERROR(VLOOKUP(B398,'Stok'!A:B,2,FALSE),"Kod bulunamadı"))</f>
        <v/>
      </c>
      <c r="E398" s="13" t="n"/>
    </row>
    <row r="399">
      <c r="A399" s="12" t="n"/>
      <c r="C399" s="9">
        <f>IF(B399="","",IFERROR(VLOOKUP(B399,'Stok'!A:B,2,FALSE),"Kod bulunamadı"))</f>
        <v/>
      </c>
      <c r="E399" s="13" t="n"/>
    </row>
    <row r="400">
      <c r="A400" s="12" t="n"/>
      <c r="C400" s="9">
        <f>IF(B400="","",IFERROR(VLOOKUP(B400,'Stok'!A:B,2,FALSE),"Kod bulunamadı"))</f>
        <v/>
      </c>
      <c r="E400" s="13" t="n"/>
    </row>
    <row r="401">
      <c r="A401" s="12" t="n"/>
      <c r="C401" s="9">
        <f>IF(B401="","",IFERROR(VLOOKUP(B401,'Stok'!A:B,2,FALSE),"Kod bulunamadı"))</f>
        <v/>
      </c>
      <c r="E401" s="13" t="n"/>
    </row>
    <row r="402">
      <c r="A402" s="12" t="n"/>
      <c r="C402" s="9">
        <f>IF(B402="","",IFERROR(VLOOKUP(B402,'Stok'!A:B,2,FALSE),"Kod bulunamadı"))</f>
        <v/>
      </c>
      <c r="E402" s="13" t="n"/>
    </row>
    <row r="403">
      <c r="A403" s="12" t="n"/>
      <c r="C403" s="9">
        <f>IF(B403="","",IFERROR(VLOOKUP(B403,'Stok'!A:B,2,FALSE),"Kod bulunamadı"))</f>
        <v/>
      </c>
      <c r="E403" s="13" t="n"/>
    </row>
    <row r="404">
      <c r="A404" s="12" t="n"/>
      <c r="C404" s="9">
        <f>IF(B404="","",IFERROR(VLOOKUP(B404,'Stok'!A:B,2,FALSE),"Kod bulunamadı"))</f>
        <v/>
      </c>
      <c r="E404" s="13" t="n"/>
    </row>
    <row r="405">
      <c r="A405" s="12" t="n"/>
      <c r="C405" s="9">
        <f>IF(B405="","",IFERROR(VLOOKUP(B405,'Stok'!A:B,2,FALSE),"Kod bulunamadı"))</f>
        <v/>
      </c>
      <c r="E405" s="13" t="n"/>
    </row>
    <row r="406">
      <c r="A406" s="12" t="n"/>
      <c r="C406" s="9">
        <f>IF(B406="","",IFERROR(VLOOKUP(B406,'Stok'!A:B,2,FALSE),"Kod bulunamadı"))</f>
        <v/>
      </c>
      <c r="E406" s="13" t="n"/>
    </row>
    <row r="407">
      <c r="A407" s="12" t="n"/>
      <c r="C407" s="9">
        <f>IF(B407="","",IFERROR(VLOOKUP(B407,'Stok'!A:B,2,FALSE),"Kod bulunamadı"))</f>
        <v/>
      </c>
      <c r="E407" s="13" t="n"/>
    </row>
    <row r="408">
      <c r="A408" s="12" t="n"/>
      <c r="C408" s="9">
        <f>IF(B408="","",IFERROR(VLOOKUP(B408,'Stok'!A:B,2,FALSE),"Kod bulunamadı"))</f>
        <v/>
      </c>
      <c r="E408" s="13" t="n"/>
    </row>
    <row r="409">
      <c r="A409" s="12" t="n"/>
      <c r="C409" s="9">
        <f>IF(B409="","",IFERROR(VLOOKUP(B409,'Stok'!A:B,2,FALSE),"Kod bulunamadı"))</f>
        <v/>
      </c>
      <c r="E409" s="13" t="n"/>
    </row>
    <row r="410">
      <c r="A410" s="12" t="n"/>
      <c r="C410" s="9">
        <f>IF(B410="","",IFERROR(VLOOKUP(B410,'Stok'!A:B,2,FALSE),"Kod bulunamadı"))</f>
        <v/>
      </c>
      <c r="E410" s="13" t="n"/>
    </row>
    <row r="411">
      <c r="A411" s="12" t="n"/>
      <c r="C411" s="9">
        <f>IF(B411="","",IFERROR(VLOOKUP(B411,'Stok'!A:B,2,FALSE),"Kod bulunamadı"))</f>
        <v/>
      </c>
      <c r="E411" s="13" t="n"/>
    </row>
    <row r="412">
      <c r="A412" s="12" t="n"/>
      <c r="C412" s="9">
        <f>IF(B412="","",IFERROR(VLOOKUP(B412,'Stok'!A:B,2,FALSE),"Kod bulunamadı"))</f>
        <v/>
      </c>
      <c r="E412" s="13" t="n"/>
    </row>
    <row r="413">
      <c r="A413" s="12" t="n"/>
      <c r="C413" s="9">
        <f>IF(B413="","",IFERROR(VLOOKUP(B413,'Stok'!A:B,2,FALSE),"Kod bulunamadı"))</f>
        <v/>
      </c>
      <c r="E413" s="13" t="n"/>
    </row>
    <row r="414">
      <c r="A414" s="12" t="n"/>
      <c r="C414" s="9">
        <f>IF(B414="","",IFERROR(VLOOKUP(B414,'Stok'!A:B,2,FALSE),"Kod bulunamadı"))</f>
        <v/>
      </c>
      <c r="E414" s="13" t="n"/>
    </row>
    <row r="415">
      <c r="A415" s="12" t="n"/>
      <c r="C415" s="9">
        <f>IF(B415="","",IFERROR(VLOOKUP(B415,'Stok'!A:B,2,FALSE),"Kod bulunamadı"))</f>
        <v/>
      </c>
      <c r="E415" s="13" t="n"/>
    </row>
    <row r="416">
      <c r="A416" s="12" t="n"/>
      <c r="C416" s="9">
        <f>IF(B416="","",IFERROR(VLOOKUP(B416,'Stok'!A:B,2,FALSE),"Kod bulunamadı"))</f>
        <v/>
      </c>
      <c r="E416" s="13" t="n"/>
    </row>
    <row r="417">
      <c r="A417" s="12" t="n"/>
      <c r="C417" s="9">
        <f>IF(B417="","",IFERROR(VLOOKUP(B417,'Stok'!A:B,2,FALSE),"Kod bulunamadı"))</f>
        <v/>
      </c>
      <c r="E417" s="13" t="n"/>
    </row>
    <row r="418">
      <c r="A418" s="12" t="n"/>
      <c r="C418" s="9">
        <f>IF(B418="","",IFERROR(VLOOKUP(B418,'Stok'!A:B,2,FALSE),"Kod bulunamadı"))</f>
        <v/>
      </c>
      <c r="E418" s="13" t="n"/>
    </row>
    <row r="419">
      <c r="A419" s="12" t="n"/>
      <c r="C419" s="9">
        <f>IF(B419="","",IFERROR(VLOOKUP(B419,'Stok'!A:B,2,FALSE),"Kod bulunamadı"))</f>
        <v/>
      </c>
      <c r="E419" s="13" t="n"/>
    </row>
    <row r="420">
      <c r="A420" s="12" t="n"/>
      <c r="C420" s="9">
        <f>IF(B420="","",IFERROR(VLOOKUP(B420,'Stok'!A:B,2,FALSE),"Kod bulunamadı"))</f>
        <v/>
      </c>
      <c r="E420" s="13" t="n"/>
    </row>
    <row r="421">
      <c r="A421" s="12" t="n"/>
      <c r="C421" s="9">
        <f>IF(B421="","",IFERROR(VLOOKUP(B421,'Stok'!A:B,2,FALSE),"Kod bulunamadı"))</f>
        <v/>
      </c>
      <c r="E421" s="13" t="n"/>
    </row>
    <row r="422">
      <c r="A422" s="12" t="n"/>
      <c r="C422" s="9">
        <f>IF(B422="","",IFERROR(VLOOKUP(B422,'Stok'!A:B,2,FALSE),"Kod bulunamadı"))</f>
        <v/>
      </c>
      <c r="E422" s="13" t="n"/>
    </row>
    <row r="423">
      <c r="A423" s="12" t="n"/>
      <c r="C423" s="9">
        <f>IF(B423="","",IFERROR(VLOOKUP(B423,'Stok'!A:B,2,FALSE),"Kod bulunamadı"))</f>
        <v/>
      </c>
      <c r="E423" s="13" t="n"/>
    </row>
    <row r="424">
      <c r="A424" s="12" t="n"/>
      <c r="C424" s="9">
        <f>IF(B424="","",IFERROR(VLOOKUP(B424,'Stok'!A:B,2,FALSE),"Kod bulunamadı"))</f>
        <v/>
      </c>
      <c r="E424" s="13" t="n"/>
    </row>
    <row r="425">
      <c r="A425" s="12" t="n"/>
      <c r="C425" s="9">
        <f>IF(B425="","",IFERROR(VLOOKUP(B425,'Stok'!A:B,2,FALSE),"Kod bulunamadı"))</f>
        <v/>
      </c>
      <c r="E425" s="13" t="n"/>
    </row>
    <row r="426">
      <c r="A426" s="12" t="n"/>
      <c r="C426" s="9">
        <f>IF(B426="","",IFERROR(VLOOKUP(B426,'Stok'!A:B,2,FALSE),"Kod bulunamadı"))</f>
        <v/>
      </c>
      <c r="E426" s="13" t="n"/>
    </row>
    <row r="427">
      <c r="A427" s="12" t="n"/>
      <c r="C427" s="9">
        <f>IF(B427="","",IFERROR(VLOOKUP(B427,'Stok'!A:B,2,FALSE),"Kod bulunamadı"))</f>
        <v/>
      </c>
      <c r="E427" s="13" t="n"/>
    </row>
    <row r="428">
      <c r="A428" s="12" t="n"/>
      <c r="C428" s="9">
        <f>IF(B428="","",IFERROR(VLOOKUP(B428,'Stok'!A:B,2,FALSE),"Kod bulunamadı"))</f>
        <v/>
      </c>
      <c r="E428" s="13" t="n"/>
    </row>
    <row r="429">
      <c r="A429" s="12" t="n"/>
      <c r="C429" s="9">
        <f>IF(B429="","",IFERROR(VLOOKUP(B429,'Stok'!A:B,2,FALSE),"Kod bulunamadı"))</f>
        <v/>
      </c>
      <c r="E429" s="13" t="n"/>
    </row>
    <row r="430">
      <c r="A430" s="12" t="n"/>
      <c r="C430" s="9">
        <f>IF(B430="","",IFERROR(VLOOKUP(B430,'Stok'!A:B,2,FALSE),"Kod bulunamadı"))</f>
        <v/>
      </c>
      <c r="E430" s="13" t="n"/>
    </row>
    <row r="431">
      <c r="A431" s="12" t="n"/>
      <c r="C431" s="9">
        <f>IF(B431="","",IFERROR(VLOOKUP(B431,'Stok'!A:B,2,FALSE),"Kod bulunamadı"))</f>
        <v/>
      </c>
      <c r="E431" s="13" t="n"/>
    </row>
    <row r="432">
      <c r="A432" s="12" t="n"/>
      <c r="C432" s="9">
        <f>IF(B432="","",IFERROR(VLOOKUP(B432,'Stok'!A:B,2,FALSE),"Kod bulunamadı"))</f>
        <v/>
      </c>
      <c r="E432" s="13" t="n"/>
    </row>
    <row r="433">
      <c r="A433" s="12" t="n"/>
      <c r="C433" s="9">
        <f>IF(B433="","",IFERROR(VLOOKUP(B433,'Stok'!A:B,2,FALSE),"Kod bulunamadı"))</f>
        <v/>
      </c>
      <c r="E433" s="13" t="n"/>
    </row>
    <row r="434">
      <c r="A434" s="12" t="n"/>
      <c r="C434" s="9">
        <f>IF(B434="","",IFERROR(VLOOKUP(B434,'Stok'!A:B,2,FALSE),"Kod bulunamadı"))</f>
        <v/>
      </c>
      <c r="E434" s="13" t="n"/>
    </row>
    <row r="435">
      <c r="A435" s="12" t="n"/>
      <c r="C435" s="9">
        <f>IF(B435="","",IFERROR(VLOOKUP(B435,'Stok'!A:B,2,FALSE),"Kod bulunamadı"))</f>
        <v/>
      </c>
      <c r="E435" s="13" t="n"/>
    </row>
    <row r="436">
      <c r="A436" s="12" t="n"/>
      <c r="C436" s="9">
        <f>IF(B436="","",IFERROR(VLOOKUP(B436,'Stok'!A:B,2,FALSE),"Kod bulunamadı"))</f>
        <v/>
      </c>
      <c r="E436" s="13" t="n"/>
    </row>
    <row r="437">
      <c r="A437" s="12" t="n"/>
      <c r="C437" s="9">
        <f>IF(B437="","",IFERROR(VLOOKUP(B437,'Stok'!A:B,2,FALSE),"Kod bulunamadı"))</f>
        <v/>
      </c>
      <c r="E437" s="13" t="n"/>
    </row>
    <row r="438">
      <c r="A438" s="12" t="n"/>
      <c r="C438" s="9">
        <f>IF(B438="","",IFERROR(VLOOKUP(B438,'Stok'!A:B,2,FALSE),"Kod bulunamadı"))</f>
        <v/>
      </c>
      <c r="E438" s="13" t="n"/>
    </row>
    <row r="439">
      <c r="A439" s="12" t="n"/>
      <c r="C439" s="9">
        <f>IF(B439="","",IFERROR(VLOOKUP(B439,'Stok'!A:B,2,FALSE),"Kod bulunamadı"))</f>
        <v/>
      </c>
      <c r="E439" s="13" t="n"/>
    </row>
    <row r="440">
      <c r="A440" s="12" t="n"/>
      <c r="C440" s="9">
        <f>IF(B440="","",IFERROR(VLOOKUP(B440,'Stok'!A:B,2,FALSE),"Kod bulunamadı"))</f>
        <v/>
      </c>
      <c r="E440" s="13" t="n"/>
    </row>
    <row r="441">
      <c r="A441" s="12" t="n"/>
      <c r="C441" s="9">
        <f>IF(B441="","",IFERROR(VLOOKUP(B441,'Stok'!A:B,2,FALSE),"Kod bulunamadı"))</f>
        <v/>
      </c>
      <c r="E441" s="13" t="n"/>
    </row>
    <row r="442">
      <c r="A442" s="12" t="n"/>
      <c r="C442" s="9">
        <f>IF(B442="","",IFERROR(VLOOKUP(B442,'Stok'!A:B,2,FALSE),"Kod bulunamadı"))</f>
        <v/>
      </c>
      <c r="E442" s="13" t="n"/>
    </row>
    <row r="443">
      <c r="A443" s="12" t="n"/>
      <c r="C443" s="9">
        <f>IF(B443="","",IFERROR(VLOOKUP(B443,'Stok'!A:B,2,FALSE),"Kod bulunamadı"))</f>
        <v/>
      </c>
      <c r="E443" s="13" t="n"/>
    </row>
    <row r="444">
      <c r="A444" s="12" t="n"/>
      <c r="C444" s="9">
        <f>IF(B444="","",IFERROR(VLOOKUP(B444,'Stok'!A:B,2,FALSE),"Kod bulunamadı"))</f>
        <v/>
      </c>
      <c r="E444" s="13" t="n"/>
    </row>
    <row r="445">
      <c r="A445" s="12" t="n"/>
      <c r="C445" s="9">
        <f>IF(B445="","",IFERROR(VLOOKUP(B445,'Stok'!A:B,2,FALSE),"Kod bulunamadı"))</f>
        <v/>
      </c>
      <c r="E445" s="13" t="n"/>
    </row>
    <row r="446">
      <c r="A446" s="12" t="n"/>
      <c r="C446" s="9">
        <f>IF(B446="","",IFERROR(VLOOKUP(B446,'Stok'!A:B,2,FALSE),"Kod bulunamadı"))</f>
        <v/>
      </c>
      <c r="E446" s="13" t="n"/>
    </row>
    <row r="447">
      <c r="A447" s="12" t="n"/>
      <c r="C447" s="9">
        <f>IF(B447="","",IFERROR(VLOOKUP(B447,'Stok'!A:B,2,FALSE),"Kod bulunamadı"))</f>
        <v/>
      </c>
      <c r="E447" s="13" t="n"/>
    </row>
    <row r="448">
      <c r="A448" s="12" t="n"/>
      <c r="C448" s="9">
        <f>IF(B448="","",IFERROR(VLOOKUP(B448,'Stok'!A:B,2,FALSE),"Kod bulunamadı"))</f>
        <v/>
      </c>
      <c r="E448" s="13" t="n"/>
    </row>
    <row r="449">
      <c r="A449" s="12" t="n"/>
      <c r="C449" s="9">
        <f>IF(B449="","",IFERROR(VLOOKUP(B449,'Stok'!A:B,2,FALSE),"Kod bulunamadı"))</f>
        <v/>
      </c>
      <c r="E449" s="13" t="n"/>
    </row>
    <row r="450">
      <c r="A450" s="12" t="n"/>
      <c r="C450" s="9">
        <f>IF(B450="","",IFERROR(VLOOKUP(B450,'Stok'!A:B,2,FALSE),"Kod bulunamadı"))</f>
        <v/>
      </c>
      <c r="E450" s="13" t="n"/>
    </row>
    <row r="451">
      <c r="A451" s="12" t="n"/>
      <c r="C451" s="9">
        <f>IF(B451="","",IFERROR(VLOOKUP(B451,'Stok'!A:B,2,FALSE),"Kod bulunamadı"))</f>
        <v/>
      </c>
      <c r="E451" s="13" t="n"/>
    </row>
    <row r="452">
      <c r="A452" s="12" t="n"/>
      <c r="C452" s="9">
        <f>IF(B452="","",IFERROR(VLOOKUP(B452,'Stok'!A:B,2,FALSE),"Kod bulunamadı"))</f>
        <v/>
      </c>
      <c r="E452" s="13" t="n"/>
    </row>
    <row r="453">
      <c r="A453" s="12" t="n"/>
      <c r="C453" s="9">
        <f>IF(B453="","",IFERROR(VLOOKUP(B453,'Stok'!A:B,2,FALSE),"Kod bulunamadı"))</f>
        <v/>
      </c>
      <c r="E453" s="13" t="n"/>
    </row>
    <row r="454">
      <c r="A454" s="12" t="n"/>
      <c r="C454" s="9">
        <f>IF(B454="","",IFERROR(VLOOKUP(B454,'Stok'!A:B,2,FALSE),"Kod bulunamadı"))</f>
        <v/>
      </c>
      <c r="E454" s="13" t="n"/>
    </row>
    <row r="455">
      <c r="A455" s="12" t="n"/>
      <c r="C455" s="9">
        <f>IF(B455="","",IFERROR(VLOOKUP(B455,'Stok'!A:B,2,FALSE),"Kod bulunamadı"))</f>
        <v/>
      </c>
      <c r="E455" s="13" t="n"/>
    </row>
    <row r="456">
      <c r="A456" s="12" t="n"/>
      <c r="C456" s="9">
        <f>IF(B456="","",IFERROR(VLOOKUP(B456,'Stok'!A:B,2,FALSE),"Kod bulunamadı"))</f>
        <v/>
      </c>
      <c r="E456" s="13" t="n"/>
    </row>
    <row r="457">
      <c r="A457" s="12" t="n"/>
      <c r="C457" s="9">
        <f>IF(B457="","",IFERROR(VLOOKUP(B457,'Stok'!A:B,2,FALSE),"Kod bulunamadı"))</f>
        <v/>
      </c>
      <c r="E457" s="13" t="n"/>
    </row>
    <row r="458">
      <c r="A458" s="12" t="n"/>
      <c r="C458" s="9">
        <f>IF(B458="","",IFERROR(VLOOKUP(B458,'Stok'!A:B,2,FALSE),"Kod bulunamadı"))</f>
        <v/>
      </c>
      <c r="E458" s="13" t="n"/>
    </row>
    <row r="459">
      <c r="A459" s="12" t="n"/>
      <c r="C459" s="9">
        <f>IF(B459="","",IFERROR(VLOOKUP(B459,'Stok'!A:B,2,FALSE),"Kod bulunamadı"))</f>
        <v/>
      </c>
      <c r="E459" s="13" t="n"/>
    </row>
    <row r="460">
      <c r="A460" s="12" t="n"/>
      <c r="C460" s="9">
        <f>IF(B460="","",IFERROR(VLOOKUP(B460,'Stok'!A:B,2,FALSE),"Kod bulunamadı"))</f>
        <v/>
      </c>
      <c r="E460" s="13" t="n"/>
    </row>
    <row r="461">
      <c r="A461" s="12" t="n"/>
      <c r="C461" s="9">
        <f>IF(B461="","",IFERROR(VLOOKUP(B461,'Stok'!A:B,2,FALSE),"Kod bulunamadı"))</f>
        <v/>
      </c>
      <c r="E461" s="13" t="n"/>
    </row>
    <row r="462">
      <c r="A462" s="12" t="n"/>
      <c r="C462" s="9">
        <f>IF(B462="","",IFERROR(VLOOKUP(B462,'Stok'!A:B,2,FALSE),"Kod bulunamadı"))</f>
        <v/>
      </c>
      <c r="E462" s="13" t="n"/>
    </row>
    <row r="463">
      <c r="A463" s="12" t="n"/>
      <c r="C463" s="9">
        <f>IF(B463="","",IFERROR(VLOOKUP(B463,'Stok'!A:B,2,FALSE),"Kod bulunamadı"))</f>
        <v/>
      </c>
      <c r="E463" s="13" t="n"/>
    </row>
    <row r="464">
      <c r="A464" s="12" t="n"/>
      <c r="C464" s="9">
        <f>IF(B464="","",IFERROR(VLOOKUP(B464,'Stok'!A:B,2,FALSE),"Kod bulunamadı"))</f>
        <v/>
      </c>
      <c r="E464" s="13" t="n"/>
    </row>
    <row r="465">
      <c r="A465" s="12" t="n"/>
      <c r="C465" s="9">
        <f>IF(B465="","",IFERROR(VLOOKUP(B465,'Stok'!A:B,2,FALSE),"Kod bulunamadı"))</f>
        <v/>
      </c>
      <c r="E465" s="13" t="n"/>
    </row>
    <row r="466">
      <c r="A466" s="12" t="n"/>
      <c r="C466" s="9">
        <f>IF(B466="","",IFERROR(VLOOKUP(B466,'Stok'!A:B,2,FALSE),"Kod bulunamadı"))</f>
        <v/>
      </c>
      <c r="E466" s="13" t="n"/>
    </row>
    <row r="467">
      <c r="A467" s="12" t="n"/>
      <c r="C467" s="9">
        <f>IF(B467="","",IFERROR(VLOOKUP(B467,'Stok'!A:B,2,FALSE),"Kod bulunamadı"))</f>
        <v/>
      </c>
      <c r="E467" s="13" t="n"/>
    </row>
    <row r="468">
      <c r="A468" s="12" t="n"/>
      <c r="C468" s="9">
        <f>IF(B468="","",IFERROR(VLOOKUP(B468,'Stok'!A:B,2,FALSE),"Kod bulunamadı"))</f>
        <v/>
      </c>
      <c r="E468" s="13" t="n"/>
    </row>
    <row r="469">
      <c r="A469" s="12" t="n"/>
      <c r="C469" s="9">
        <f>IF(B469="","",IFERROR(VLOOKUP(B469,'Stok'!A:B,2,FALSE),"Kod bulunamadı"))</f>
        <v/>
      </c>
      <c r="E469" s="13" t="n"/>
    </row>
    <row r="470">
      <c r="A470" s="12" t="n"/>
      <c r="C470" s="9">
        <f>IF(B470="","",IFERROR(VLOOKUP(B470,'Stok'!A:B,2,FALSE),"Kod bulunamadı"))</f>
        <v/>
      </c>
      <c r="E470" s="13" t="n"/>
    </row>
    <row r="471">
      <c r="A471" s="12" t="n"/>
      <c r="C471" s="9">
        <f>IF(B471="","",IFERROR(VLOOKUP(B471,'Stok'!A:B,2,FALSE),"Kod bulunamadı"))</f>
        <v/>
      </c>
      <c r="E471" s="13" t="n"/>
    </row>
    <row r="472">
      <c r="A472" s="12" t="n"/>
      <c r="C472" s="9">
        <f>IF(B472="","",IFERROR(VLOOKUP(B472,'Stok'!A:B,2,FALSE),"Kod bulunamadı"))</f>
        <v/>
      </c>
      <c r="E472" s="13" t="n"/>
    </row>
    <row r="473">
      <c r="A473" s="12" t="n"/>
      <c r="C473" s="9">
        <f>IF(B473="","",IFERROR(VLOOKUP(B473,'Stok'!A:B,2,FALSE),"Kod bulunamadı"))</f>
        <v/>
      </c>
      <c r="E473" s="13" t="n"/>
    </row>
    <row r="474">
      <c r="A474" s="12" t="n"/>
      <c r="C474" s="9">
        <f>IF(B474="","",IFERROR(VLOOKUP(B474,'Stok'!A:B,2,FALSE),"Kod bulunamadı"))</f>
        <v/>
      </c>
      <c r="E474" s="13" t="n"/>
    </row>
    <row r="475">
      <c r="A475" s="12" t="n"/>
      <c r="C475" s="9">
        <f>IF(B475="","",IFERROR(VLOOKUP(B475,'Stok'!A:B,2,FALSE),"Kod bulunamadı"))</f>
        <v/>
      </c>
      <c r="E475" s="13" t="n"/>
    </row>
    <row r="476">
      <c r="A476" s="12" t="n"/>
      <c r="C476" s="9">
        <f>IF(B476="","",IFERROR(VLOOKUP(B476,'Stok'!A:B,2,FALSE),"Kod bulunamadı"))</f>
        <v/>
      </c>
      <c r="E476" s="13" t="n"/>
    </row>
    <row r="477">
      <c r="A477" s="12" t="n"/>
      <c r="C477" s="9">
        <f>IF(B477="","",IFERROR(VLOOKUP(B477,'Stok'!A:B,2,FALSE),"Kod bulunamadı"))</f>
        <v/>
      </c>
      <c r="E477" s="13" t="n"/>
    </row>
    <row r="478">
      <c r="A478" s="12" t="n"/>
      <c r="C478" s="9">
        <f>IF(B478="","",IFERROR(VLOOKUP(B478,'Stok'!A:B,2,FALSE),"Kod bulunamadı"))</f>
        <v/>
      </c>
      <c r="E478" s="13" t="n"/>
    </row>
    <row r="479">
      <c r="A479" s="12" t="n"/>
      <c r="C479" s="9">
        <f>IF(B479="","",IFERROR(VLOOKUP(B479,'Stok'!A:B,2,FALSE),"Kod bulunamadı"))</f>
        <v/>
      </c>
      <c r="E479" s="13" t="n"/>
    </row>
    <row r="480">
      <c r="A480" s="12" t="n"/>
      <c r="C480" s="9">
        <f>IF(B480="","",IFERROR(VLOOKUP(B480,'Stok'!A:B,2,FALSE),"Kod bulunamadı"))</f>
        <v/>
      </c>
      <c r="E480" s="13" t="n"/>
    </row>
    <row r="481">
      <c r="A481" s="12" t="n"/>
      <c r="C481" s="9">
        <f>IF(B481="","",IFERROR(VLOOKUP(B481,'Stok'!A:B,2,FALSE),"Kod bulunamadı"))</f>
        <v/>
      </c>
      <c r="E481" s="13" t="n"/>
    </row>
    <row r="482">
      <c r="A482" s="12" t="n"/>
      <c r="C482" s="9">
        <f>IF(B482="","",IFERROR(VLOOKUP(B482,'Stok'!A:B,2,FALSE),"Kod bulunamadı"))</f>
        <v/>
      </c>
      <c r="E482" s="13" t="n"/>
    </row>
    <row r="483">
      <c r="A483" s="12" t="n"/>
      <c r="C483" s="9">
        <f>IF(B483="","",IFERROR(VLOOKUP(B483,'Stok'!A:B,2,FALSE),"Kod bulunamadı"))</f>
        <v/>
      </c>
      <c r="E483" s="13" t="n"/>
    </row>
    <row r="484">
      <c r="A484" s="12" t="n"/>
      <c r="C484" s="9">
        <f>IF(B484="","",IFERROR(VLOOKUP(B484,'Stok'!A:B,2,FALSE),"Kod bulunamadı"))</f>
        <v/>
      </c>
      <c r="E484" s="13" t="n"/>
    </row>
    <row r="485">
      <c r="A485" s="12" t="n"/>
      <c r="C485" s="9">
        <f>IF(B485="","",IFERROR(VLOOKUP(B485,'Stok'!A:B,2,FALSE),"Kod bulunamadı"))</f>
        <v/>
      </c>
      <c r="E485" s="13" t="n"/>
    </row>
    <row r="486">
      <c r="A486" s="12" t="n"/>
      <c r="C486" s="9">
        <f>IF(B486="","",IFERROR(VLOOKUP(B486,'Stok'!A:B,2,FALSE),"Kod bulunamadı"))</f>
        <v/>
      </c>
      <c r="E486" s="13" t="n"/>
    </row>
    <row r="487">
      <c r="A487" s="12" t="n"/>
      <c r="C487" s="9">
        <f>IF(B487="","",IFERROR(VLOOKUP(B487,'Stok'!A:B,2,FALSE),"Kod bulunamadı"))</f>
        <v/>
      </c>
      <c r="E487" s="13" t="n"/>
    </row>
    <row r="488">
      <c r="A488" s="12" t="n"/>
      <c r="C488" s="9">
        <f>IF(B488="","",IFERROR(VLOOKUP(B488,'Stok'!A:B,2,FALSE),"Kod bulunamadı"))</f>
        <v/>
      </c>
      <c r="E488" s="13" t="n"/>
    </row>
    <row r="489">
      <c r="A489" s="12" t="n"/>
      <c r="C489" s="9">
        <f>IF(B489="","",IFERROR(VLOOKUP(B489,'Stok'!A:B,2,FALSE),"Kod bulunamadı"))</f>
        <v/>
      </c>
      <c r="E489" s="13" t="n"/>
    </row>
    <row r="490">
      <c r="A490" s="12" t="n"/>
      <c r="C490" s="9">
        <f>IF(B490="","",IFERROR(VLOOKUP(B490,'Stok'!A:B,2,FALSE),"Kod bulunamadı"))</f>
        <v/>
      </c>
      <c r="E490" s="13" t="n"/>
    </row>
    <row r="491">
      <c r="A491" s="12" t="n"/>
      <c r="C491" s="9">
        <f>IF(B491="","",IFERROR(VLOOKUP(B491,'Stok'!A:B,2,FALSE),"Kod bulunamadı"))</f>
        <v/>
      </c>
      <c r="E491" s="13" t="n"/>
    </row>
    <row r="492">
      <c r="A492" s="12" t="n"/>
      <c r="C492" s="9">
        <f>IF(B492="","",IFERROR(VLOOKUP(B492,'Stok'!A:B,2,FALSE),"Kod bulunamadı"))</f>
        <v/>
      </c>
      <c r="E492" s="13" t="n"/>
    </row>
    <row r="493">
      <c r="A493" s="12" t="n"/>
      <c r="C493" s="9">
        <f>IF(B493="","",IFERROR(VLOOKUP(B493,'Stok'!A:B,2,FALSE),"Kod bulunamadı"))</f>
        <v/>
      </c>
      <c r="E493" s="13" t="n"/>
    </row>
    <row r="494">
      <c r="A494" s="12" t="n"/>
      <c r="C494" s="9">
        <f>IF(B494="","",IFERROR(VLOOKUP(B494,'Stok'!A:B,2,FALSE),"Kod bulunamadı"))</f>
        <v/>
      </c>
      <c r="E494" s="13" t="n"/>
    </row>
    <row r="495">
      <c r="A495" s="12" t="n"/>
      <c r="C495" s="9">
        <f>IF(B495="","",IFERROR(VLOOKUP(B495,'Stok'!A:B,2,FALSE),"Kod bulunamadı"))</f>
        <v/>
      </c>
      <c r="E495" s="13" t="n"/>
    </row>
    <row r="496">
      <c r="A496" s="12" t="n"/>
      <c r="C496" s="9">
        <f>IF(B496="","",IFERROR(VLOOKUP(B496,'Stok'!A:B,2,FALSE),"Kod bulunamadı"))</f>
        <v/>
      </c>
      <c r="E496" s="13" t="n"/>
    </row>
    <row r="497">
      <c r="A497" s="12" t="n"/>
      <c r="C497" s="9">
        <f>IF(B497="","",IFERROR(VLOOKUP(B497,'Stok'!A:B,2,FALSE),"Kod bulunamadı"))</f>
        <v/>
      </c>
      <c r="E497" s="13" t="n"/>
    </row>
    <row r="498">
      <c r="A498" s="12" t="n"/>
      <c r="C498" s="9">
        <f>IF(B498="","",IFERROR(VLOOKUP(B498,'Stok'!A:B,2,FALSE),"Kod bulunamadı"))</f>
        <v/>
      </c>
      <c r="E498" s="13" t="n"/>
    </row>
    <row r="499">
      <c r="A499" s="12" t="n"/>
      <c r="C499" s="9">
        <f>IF(B499="","",IFERROR(VLOOKUP(B499,'Stok'!A:B,2,FALSE),"Kod bulunamadı"))</f>
        <v/>
      </c>
      <c r="E499" s="13" t="n"/>
    </row>
    <row r="500">
      <c r="A500" s="12" t="n"/>
      <c r="C500" s="9">
        <f>IF(B500="","",IFERROR(VLOOKUP(B500,'Stok'!A:B,2,FALSE),"Kod bulunamadı"))</f>
        <v/>
      </c>
      <c r="E500" s="13" t="n"/>
    </row>
    <row r="501">
      <c r="A501" s="12" t="n"/>
      <c r="C501" s="9">
        <f>IF(B501="","",IFERROR(VLOOKUP(B501,'Stok'!A:B,2,FALSE),"Kod bulunamadı"))</f>
        <v/>
      </c>
      <c r="E501" s="13" t="n"/>
    </row>
    <row r="502">
      <c r="A502" s="12" t="n"/>
      <c r="C502" s="9">
        <f>IF(B502="","",IFERROR(VLOOKUP(B502,'Stok'!A:B,2,FALSE),"Kod bulunamadı"))</f>
        <v/>
      </c>
      <c r="E502" s="13" t="n"/>
    </row>
    <row r="503">
      <c r="A503" s="12" t="n"/>
      <c r="C503" s="9">
        <f>IF(B503="","",IFERROR(VLOOKUP(B503,'Stok'!A:B,2,FALSE),"Kod bulunamadı"))</f>
        <v/>
      </c>
      <c r="E503" s="13" t="n"/>
    </row>
    <row r="504">
      <c r="A504" s="12" t="n"/>
      <c r="C504" s="9">
        <f>IF(B504="","",IFERROR(VLOOKUP(B504,'Stok'!A:B,2,FALSE),"Kod bulunamadı"))</f>
        <v/>
      </c>
      <c r="E504" s="13" t="n"/>
    </row>
    <row r="505">
      <c r="A505" s="12" t="n"/>
      <c r="C505" s="9">
        <f>IF(B505="","",IFERROR(VLOOKUP(B505,'Stok'!A:B,2,FALSE),"Kod bulunamadı"))</f>
        <v/>
      </c>
      <c r="E505" s="13" t="n"/>
    </row>
    <row r="506">
      <c r="A506" s="12" t="n"/>
      <c r="C506" s="9">
        <f>IF(B506="","",IFERROR(VLOOKUP(B506,'Stok'!A:B,2,FALSE),"Kod bulunamadı"))</f>
        <v/>
      </c>
      <c r="E506" s="13" t="n"/>
    </row>
    <row r="507">
      <c r="A507" s="12" t="n"/>
      <c r="C507" s="9">
        <f>IF(B507="","",IFERROR(VLOOKUP(B507,'Stok'!A:B,2,FALSE),"Kod bulunamadı"))</f>
        <v/>
      </c>
      <c r="E507" s="13" t="n"/>
    </row>
    <row r="508">
      <c r="A508" s="12" t="n"/>
      <c r="C508" s="9">
        <f>IF(B508="","",IFERROR(VLOOKUP(B508,'Stok'!A:B,2,FALSE),"Kod bulunamadı"))</f>
        <v/>
      </c>
      <c r="E508" s="13" t="n"/>
    </row>
    <row r="509">
      <c r="A509" s="12" t="n"/>
      <c r="C509" s="9">
        <f>IF(B509="","",IFERROR(VLOOKUP(B509,'Stok'!A:B,2,FALSE),"Kod bulunamadı"))</f>
        <v/>
      </c>
      <c r="E509" s="13" t="n"/>
    </row>
    <row r="510">
      <c r="A510" s="12" t="n"/>
      <c r="C510" s="9">
        <f>IF(B510="","",IFERROR(VLOOKUP(B510,'Stok'!A:B,2,FALSE),"Kod bulunamadı"))</f>
        <v/>
      </c>
      <c r="E510" s="13" t="n"/>
    </row>
    <row r="511">
      <c r="A511" s="12" t="n"/>
      <c r="C511" s="9">
        <f>IF(B511="","",IFERROR(VLOOKUP(B511,'Stok'!A:B,2,FALSE),"Kod bulunamadı"))</f>
        <v/>
      </c>
      <c r="E511" s="13" t="n"/>
    </row>
    <row r="512">
      <c r="A512" s="12" t="n"/>
      <c r="C512" s="9">
        <f>IF(B512="","",IFERROR(VLOOKUP(B512,'Stok'!A:B,2,FALSE),"Kod bulunamadı"))</f>
        <v/>
      </c>
      <c r="E512" s="13" t="n"/>
    </row>
    <row r="513">
      <c r="A513" s="12" t="n"/>
      <c r="C513" s="9">
        <f>IF(B513="","",IFERROR(VLOOKUP(B513,'Stok'!A:B,2,FALSE),"Kod bulunamadı"))</f>
        <v/>
      </c>
      <c r="E513" s="13" t="n"/>
    </row>
    <row r="514">
      <c r="A514" s="12" t="n"/>
      <c r="C514" s="9">
        <f>IF(B514="","",IFERROR(VLOOKUP(B514,'Stok'!A:B,2,FALSE),"Kod bulunamadı"))</f>
        <v/>
      </c>
      <c r="E514" s="13" t="n"/>
    </row>
    <row r="515">
      <c r="A515" s="12" t="n"/>
      <c r="C515" s="9">
        <f>IF(B515="","",IFERROR(VLOOKUP(B515,'Stok'!A:B,2,FALSE),"Kod bulunamadı"))</f>
        <v/>
      </c>
      <c r="E515" s="13" t="n"/>
    </row>
    <row r="516">
      <c r="A516" s="12" t="n"/>
      <c r="C516" s="9">
        <f>IF(B516="","",IFERROR(VLOOKUP(B516,'Stok'!A:B,2,FALSE),"Kod bulunamadı"))</f>
        <v/>
      </c>
      <c r="E516" s="13" t="n"/>
    </row>
    <row r="517">
      <c r="A517" s="12" t="n"/>
      <c r="C517" s="9">
        <f>IF(B517="","",IFERROR(VLOOKUP(B517,'Stok'!A:B,2,FALSE),"Kod bulunamadı"))</f>
        <v/>
      </c>
      <c r="E517" s="13" t="n"/>
    </row>
    <row r="518">
      <c r="A518" s="12" t="n"/>
      <c r="C518" s="9">
        <f>IF(B518="","",IFERROR(VLOOKUP(B518,'Stok'!A:B,2,FALSE),"Kod bulunamadı"))</f>
        <v/>
      </c>
      <c r="E518" s="13" t="n"/>
    </row>
    <row r="519">
      <c r="A519" s="12" t="n"/>
      <c r="C519" s="9">
        <f>IF(B519="","",IFERROR(VLOOKUP(B519,'Stok'!A:B,2,FALSE),"Kod bulunamadı"))</f>
        <v/>
      </c>
      <c r="E519" s="13" t="n"/>
    </row>
    <row r="520">
      <c r="A520" s="12" t="n"/>
      <c r="C520" s="9">
        <f>IF(B520="","",IFERROR(VLOOKUP(B520,'Stok'!A:B,2,FALSE),"Kod bulunamadı"))</f>
        <v/>
      </c>
      <c r="E520" s="13" t="n"/>
    </row>
    <row r="521">
      <c r="A521" s="12" t="n"/>
      <c r="C521" s="9">
        <f>IF(B521="","",IFERROR(VLOOKUP(B521,'Stok'!A:B,2,FALSE),"Kod bulunamadı"))</f>
        <v/>
      </c>
      <c r="E521" s="13" t="n"/>
    </row>
    <row r="522">
      <c r="A522" s="12" t="n"/>
      <c r="C522" s="9">
        <f>IF(B522="","",IFERROR(VLOOKUP(B522,'Stok'!A:B,2,FALSE),"Kod bulunamadı"))</f>
        <v/>
      </c>
      <c r="E522" s="13" t="n"/>
    </row>
    <row r="523">
      <c r="A523" s="12" t="n"/>
      <c r="C523" s="9">
        <f>IF(B523="","",IFERROR(VLOOKUP(B523,'Stok'!A:B,2,FALSE),"Kod bulunamadı"))</f>
        <v/>
      </c>
      <c r="E523" s="13" t="n"/>
    </row>
    <row r="524">
      <c r="A524" s="12" t="n"/>
      <c r="C524" s="9">
        <f>IF(B524="","",IFERROR(VLOOKUP(B524,'Stok'!A:B,2,FALSE),"Kod bulunamadı"))</f>
        <v/>
      </c>
      <c r="E524" s="13" t="n"/>
    </row>
    <row r="525">
      <c r="A525" s="12" t="n"/>
      <c r="C525" s="9">
        <f>IF(B525="","",IFERROR(VLOOKUP(B525,'Stok'!A:B,2,FALSE),"Kod bulunamadı"))</f>
        <v/>
      </c>
      <c r="E525" s="13" t="n"/>
    </row>
    <row r="526">
      <c r="A526" s="12" t="n"/>
      <c r="C526" s="9">
        <f>IF(B526="","",IFERROR(VLOOKUP(B526,'Stok'!A:B,2,FALSE),"Kod bulunamadı"))</f>
        <v/>
      </c>
      <c r="E526" s="13" t="n"/>
    </row>
    <row r="527">
      <c r="A527" s="12" t="n"/>
      <c r="C527" s="9">
        <f>IF(B527="","",IFERROR(VLOOKUP(B527,'Stok'!A:B,2,FALSE),"Kod bulunamadı"))</f>
        <v/>
      </c>
      <c r="E527" s="13" t="n"/>
    </row>
    <row r="528">
      <c r="A528" s="12" t="n"/>
      <c r="C528" s="9">
        <f>IF(B528="","",IFERROR(VLOOKUP(B528,'Stok'!A:B,2,FALSE),"Kod bulunamadı"))</f>
        <v/>
      </c>
      <c r="E528" s="13" t="n"/>
    </row>
    <row r="529">
      <c r="A529" s="12" t="n"/>
      <c r="C529" s="9">
        <f>IF(B529="","",IFERROR(VLOOKUP(B529,'Stok'!A:B,2,FALSE),"Kod bulunamadı"))</f>
        <v/>
      </c>
      <c r="E529" s="13" t="n"/>
    </row>
    <row r="530">
      <c r="A530" s="12" t="n"/>
      <c r="C530" s="9">
        <f>IF(B530="","",IFERROR(VLOOKUP(B530,'Stok'!A:B,2,FALSE),"Kod bulunamadı"))</f>
        <v/>
      </c>
      <c r="E530" s="13" t="n"/>
    </row>
    <row r="531">
      <c r="A531" s="12" t="n"/>
      <c r="C531" s="9">
        <f>IF(B531="","",IFERROR(VLOOKUP(B531,'Stok'!A:B,2,FALSE),"Kod bulunamadı"))</f>
        <v/>
      </c>
      <c r="E531" s="13" t="n"/>
    </row>
    <row r="532">
      <c r="A532" s="12" t="n"/>
      <c r="C532" s="9">
        <f>IF(B532="","",IFERROR(VLOOKUP(B532,'Stok'!A:B,2,FALSE),"Kod bulunamadı"))</f>
        <v/>
      </c>
      <c r="E532" s="13" t="n"/>
    </row>
    <row r="533">
      <c r="A533" s="12" t="n"/>
      <c r="C533" s="9">
        <f>IF(B533="","",IFERROR(VLOOKUP(B533,'Stok'!A:B,2,FALSE),"Kod bulunamadı"))</f>
        <v/>
      </c>
      <c r="E533" s="13" t="n"/>
    </row>
    <row r="534">
      <c r="A534" s="12" t="n"/>
      <c r="C534" s="9">
        <f>IF(B534="","",IFERROR(VLOOKUP(B534,'Stok'!A:B,2,FALSE),"Kod bulunamadı"))</f>
        <v/>
      </c>
      <c r="E534" s="13" t="n"/>
    </row>
    <row r="535">
      <c r="A535" s="12" t="n"/>
      <c r="C535" s="9">
        <f>IF(B535="","",IFERROR(VLOOKUP(B535,'Stok'!A:B,2,FALSE),"Kod bulunamadı"))</f>
        <v/>
      </c>
      <c r="E535" s="13" t="n"/>
    </row>
    <row r="536">
      <c r="A536" s="12" t="n"/>
      <c r="C536" s="9">
        <f>IF(B536="","",IFERROR(VLOOKUP(B536,'Stok'!A:B,2,FALSE),"Kod bulunamadı"))</f>
        <v/>
      </c>
      <c r="E536" s="13" t="n"/>
    </row>
    <row r="537">
      <c r="A537" s="12" t="n"/>
      <c r="C537" s="9">
        <f>IF(B537="","",IFERROR(VLOOKUP(B537,'Stok'!A:B,2,FALSE),"Kod bulunamadı"))</f>
        <v/>
      </c>
      <c r="E537" s="13" t="n"/>
    </row>
    <row r="538">
      <c r="A538" s="12" t="n"/>
      <c r="C538" s="9">
        <f>IF(B538="","",IFERROR(VLOOKUP(B538,'Stok'!A:B,2,FALSE),"Kod bulunamadı"))</f>
        <v/>
      </c>
      <c r="E538" s="13" t="n"/>
    </row>
    <row r="539">
      <c r="A539" s="12" t="n"/>
      <c r="C539" s="9">
        <f>IF(B539="","",IFERROR(VLOOKUP(B539,'Stok'!A:B,2,FALSE),"Kod bulunamadı"))</f>
        <v/>
      </c>
      <c r="E539" s="13" t="n"/>
    </row>
    <row r="540">
      <c r="A540" s="12" t="n"/>
      <c r="C540" s="9">
        <f>IF(B540="","",IFERROR(VLOOKUP(B540,'Stok'!A:B,2,FALSE),"Kod bulunamadı"))</f>
        <v/>
      </c>
      <c r="E540" s="13" t="n"/>
    </row>
    <row r="541">
      <c r="A541" s="12" t="n"/>
      <c r="C541" s="9">
        <f>IF(B541="","",IFERROR(VLOOKUP(B541,'Stok'!A:B,2,FALSE),"Kod bulunamadı"))</f>
        <v/>
      </c>
      <c r="E541" s="13" t="n"/>
    </row>
    <row r="542">
      <c r="A542" s="12" t="n"/>
      <c r="C542" s="9">
        <f>IF(B542="","",IFERROR(VLOOKUP(B542,'Stok'!A:B,2,FALSE),"Kod bulunamadı"))</f>
        <v/>
      </c>
      <c r="E542" s="13" t="n"/>
    </row>
    <row r="543">
      <c r="A543" s="12" t="n"/>
      <c r="C543" s="9">
        <f>IF(B543="","",IFERROR(VLOOKUP(B543,'Stok'!A:B,2,FALSE),"Kod bulunamadı"))</f>
        <v/>
      </c>
      <c r="E543" s="13" t="n"/>
    </row>
    <row r="544">
      <c r="A544" s="12" t="n"/>
      <c r="C544" s="9">
        <f>IF(B544="","",IFERROR(VLOOKUP(B544,'Stok'!A:B,2,FALSE),"Kod bulunamadı"))</f>
        <v/>
      </c>
      <c r="E544" s="13" t="n"/>
    </row>
    <row r="545">
      <c r="A545" s="12" t="n"/>
      <c r="C545" s="9">
        <f>IF(B545="","",IFERROR(VLOOKUP(B545,'Stok'!A:B,2,FALSE),"Kod bulunamadı"))</f>
        <v/>
      </c>
      <c r="E545" s="13" t="n"/>
    </row>
    <row r="546">
      <c r="A546" s="12" t="n"/>
      <c r="C546" s="9">
        <f>IF(B546="","",IFERROR(VLOOKUP(B546,'Stok'!A:B,2,FALSE),"Kod bulunamadı"))</f>
        <v/>
      </c>
      <c r="E546" s="13" t="n"/>
    </row>
    <row r="547">
      <c r="A547" s="12" t="n"/>
      <c r="C547" s="9">
        <f>IF(B547="","",IFERROR(VLOOKUP(B547,'Stok'!A:B,2,FALSE),"Kod bulunamadı"))</f>
        <v/>
      </c>
      <c r="E547" s="13" t="n"/>
    </row>
    <row r="548">
      <c r="A548" s="12" t="n"/>
      <c r="C548" s="9">
        <f>IF(B548="","",IFERROR(VLOOKUP(B548,'Stok'!A:B,2,FALSE),"Kod bulunamadı"))</f>
        <v/>
      </c>
      <c r="E548" s="13" t="n"/>
    </row>
    <row r="549">
      <c r="A549" s="12" t="n"/>
      <c r="C549" s="9">
        <f>IF(B549="","",IFERROR(VLOOKUP(B549,'Stok'!A:B,2,FALSE),"Kod bulunamadı"))</f>
        <v/>
      </c>
      <c r="E549" s="13" t="n"/>
    </row>
    <row r="550">
      <c r="A550" s="12" t="n"/>
      <c r="C550" s="9">
        <f>IF(B550="","",IFERROR(VLOOKUP(B550,'Stok'!A:B,2,FALSE),"Kod bulunamadı"))</f>
        <v/>
      </c>
      <c r="E550" s="13" t="n"/>
    </row>
    <row r="551">
      <c r="A551" s="12" t="n"/>
      <c r="C551" s="9">
        <f>IF(B551="","",IFERROR(VLOOKUP(B551,'Stok'!A:B,2,FALSE),"Kod bulunamadı"))</f>
        <v/>
      </c>
      <c r="E551" s="13" t="n"/>
    </row>
    <row r="552">
      <c r="A552" s="12" t="n"/>
      <c r="C552" s="9">
        <f>IF(B552="","",IFERROR(VLOOKUP(B552,'Stok'!A:B,2,FALSE),"Kod bulunamadı"))</f>
        <v/>
      </c>
      <c r="E552" s="13" t="n"/>
    </row>
    <row r="553">
      <c r="A553" s="12" t="n"/>
      <c r="C553" s="9">
        <f>IF(B553="","",IFERROR(VLOOKUP(B553,'Stok'!A:B,2,FALSE),"Kod bulunamadı"))</f>
        <v/>
      </c>
      <c r="E553" s="13" t="n"/>
    </row>
    <row r="554">
      <c r="A554" s="12" t="n"/>
      <c r="C554" s="9">
        <f>IF(B554="","",IFERROR(VLOOKUP(B554,'Stok'!A:B,2,FALSE),"Kod bulunamadı"))</f>
        <v/>
      </c>
      <c r="E554" s="13" t="n"/>
    </row>
    <row r="555">
      <c r="A555" s="12" t="n"/>
      <c r="C555" s="9">
        <f>IF(B555="","",IFERROR(VLOOKUP(B555,'Stok'!A:B,2,FALSE),"Kod bulunamadı"))</f>
        <v/>
      </c>
      <c r="E555" s="13" t="n"/>
    </row>
    <row r="556">
      <c r="A556" s="12" t="n"/>
      <c r="C556" s="9">
        <f>IF(B556="","",IFERROR(VLOOKUP(B556,'Stok'!A:B,2,FALSE),"Kod bulunamadı"))</f>
        <v/>
      </c>
      <c r="E556" s="13" t="n"/>
    </row>
    <row r="557">
      <c r="A557" s="12" t="n"/>
      <c r="C557" s="9">
        <f>IF(B557="","",IFERROR(VLOOKUP(B557,'Stok'!A:B,2,FALSE),"Kod bulunamadı"))</f>
        <v/>
      </c>
      <c r="E557" s="13" t="n"/>
    </row>
    <row r="558">
      <c r="A558" s="12" t="n"/>
      <c r="C558" s="9">
        <f>IF(B558="","",IFERROR(VLOOKUP(B558,'Stok'!A:B,2,FALSE),"Kod bulunamadı"))</f>
        <v/>
      </c>
      <c r="E558" s="13" t="n"/>
    </row>
    <row r="559">
      <c r="A559" s="12" t="n"/>
      <c r="C559" s="9">
        <f>IF(B559="","",IFERROR(VLOOKUP(B559,'Stok'!A:B,2,FALSE),"Kod bulunamadı"))</f>
        <v/>
      </c>
      <c r="E559" s="13" t="n"/>
    </row>
    <row r="560">
      <c r="A560" s="12" t="n"/>
      <c r="C560" s="9">
        <f>IF(B560="","",IFERROR(VLOOKUP(B560,'Stok'!A:B,2,FALSE),"Kod bulunamadı"))</f>
        <v/>
      </c>
      <c r="E560" s="13" t="n"/>
    </row>
    <row r="561">
      <c r="A561" s="12" t="n"/>
      <c r="C561" s="9">
        <f>IF(B561="","",IFERROR(VLOOKUP(B561,'Stok'!A:B,2,FALSE),"Kod bulunamadı"))</f>
        <v/>
      </c>
      <c r="E561" s="13" t="n"/>
    </row>
    <row r="562">
      <c r="A562" s="12" t="n"/>
      <c r="C562" s="9">
        <f>IF(B562="","",IFERROR(VLOOKUP(B562,'Stok'!A:B,2,FALSE),"Kod bulunamadı"))</f>
        <v/>
      </c>
      <c r="E562" s="13" t="n"/>
    </row>
    <row r="563">
      <c r="A563" s="12" t="n"/>
      <c r="C563" s="9">
        <f>IF(B563="","",IFERROR(VLOOKUP(B563,'Stok'!A:B,2,FALSE),"Kod bulunamadı"))</f>
        <v/>
      </c>
      <c r="E563" s="13" t="n"/>
    </row>
    <row r="564">
      <c r="A564" s="12" t="n"/>
      <c r="C564" s="9">
        <f>IF(B564="","",IFERROR(VLOOKUP(B564,'Stok'!A:B,2,FALSE),"Kod bulunamadı"))</f>
        <v/>
      </c>
      <c r="E564" s="13" t="n"/>
    </row>
    <row r="565">
      <c r="A565" s="12" t="n"/>
      <c r="C565" s="9">
        <f>IF(B565="","",IFERROR(VLOOKUP(B565,'Stok'!A:B,2,FALSE),"Kod bulunamadı"))</f>
        <v/>
      </c>
      <c r="E565" s="13" t="n"/>
    </row>
    <row r="566">
      <c r="A566" s="12" t="n"/>
      <c r="C566" s="9">
        <f>IF(B566="","",IFERROR(VLOOKUP(B566,'Stok'!A:B,2,FALSE),"Kod bulunamadı"))</f>
        <v/>
      </c>
      <c r="E566" s="13" t="n"/>
    </row>
    <row r="567">
      <c r="A567" s="12" t="n"/>
      <c r="C567" s="9">
        <f>IF(B567="","",IFERROR(VLOOKUP(B567,'Stok'!A:B,2,FALSE),"Kod bulunamadı"))</f>
        <v/>
      </c>
      <c r="E567" s="13" t="n"/>
    </row>
    <row r="568">
      <c r="A568" s="12" t="n"/>
      <c r="C568" s="9">
        <f>IF(B568="","",IFERROR(VLOOKUP(B568,'Stok'!A:B,2,FALSE),"Kod bulunamadı"))</f>
        <v/>
      </c>
      <c r="E568" s="13" t="n"/>
    </row>
    <row r="569">
      <c r="A569" s="12" t="n"/>
      <c r="C569" s="9">
        <f>IF(B569="","",IFERROR(VLOOKUP(B569,'Stok'!A:B,2,FALSE),"Kod bulunamadı"))</f>
        <v/>
      </c>
      <c r="E569" s="13" t="n"/>
    </row>
    <row r="570">
      <c r="A570" s="12" t="n"/>
      <c r="C570" s="9">
        <f>IF(B570="","",IFERROR(VLOOKUP(B570,'Stok'!A:B,2,FALSE),"Kod bulunamadı"))</f>
        <v/>
      </c>
      <c r="E570" s="13" t="n"/>
    </row>
    <row r="571">
      <c r="A571" s="12" t="n"/>
      <c r="C571" s="9">
        <f>IF(B571="","",IFERROR(VLOOKUP(B571,'Stok'!A:B,2,FALSE),"Kod bulunamadı"))</f>
        <v/>
      </c>
      <c r="E571" s="13" t="n"/>
    </row>
    <row r="572">
      <c r="A572" s="12" t="n"/>
      <c r="C572" s="9">
        <f>IF(B572="","",IFERROR(VLOOKUP(B572,'Stok'!A:B,2,FALSE),"Kod bulunamadı"))</f>
        <v/>
      </c>
      <c r="E572" s="13" t="n"/>
    </row>
    <row r="573">
      <c r="A573" s="12" t="n"/>
      <c r="C573" s="9">
        <f>IF(B573="","",IFERROR(VLOOKUP(B573,'Stok'!A:B,2,FALSE),"Kod bulunamadı"))</f>
        <v/>
      </c>
      <c r="E573" s="13" t="n"/>
    </row>
    <row r="574">
      <c r="A574" s="12" t="n"/>
      <c r="C574" s="9">
        <f>IF(B574="","",IFERROR(VLOOKUP(B574,'Stok'!A:B,2,FALSE),"Kod bulunamadı"))</f>
        <v/>
      </c>
      <c r="E574" s="13" t="n"/>
    </row>
    <row r="575">
      <c r="A575" s="12" t="n"/>
      <c r="C575" s="9">
        <f>IF(B575="","",IFERROR(VLOOKUP(B575,'Stok'!A:B,2,FALSE),"Kod bulunamadı"))</f>
        <v/>
      </c>
      <c r="E575" s="13" t="n"/>
    </row>
    <row r="576">
      <c r="A576" s="12" t="n"/>
      <c r="C576" s="9">
        <f>IF(B576="","",IFERROR(VLOOKUP(B576,'Stok'!A:B,2,FALSE),"Kod bulunamadı"))</f>
        <v/>
      </c>
      <c r="E576" s="13" t="n"/>
    </row>
    <row r="577">
      <c r="A577" s="12" t="n"/>
      <c r="C577" s="9">
        <f>IF(B577="","",IFERROR(VLOOKUP(B577,'Stok'!A:B,2,FALSE),"Kod bulunamadı"))</f>
        <v/>
      </c>
      <c r="E577" s="13" t="n"/>
    </row>
    <row r="578">
      <c r="A578" s="12" t="n"/>
      <c r="C578" s="9">
        <f>IF(B578="","",IFERROR(VLOOKUP(B578,'Stok'!A:B,2,FALSE),"Kod bulunamadı"))</f>
        <v/>
      </c>
      <c r="E578" s="13" t="n"/>
    </row>
    <row r="579">
      <c r="A579" s="12" t="n"/>
      <c r="C579" s="9">
        <f>IF(B579="","",IFERROR(VLOOKUP(B579,'Stok'!A:B,2,FALSE),"Kod bulunamadı"))</f>
        <v/>
      </c>
      <c r="E579" s="13" t="n"/>
    </row>
    <row r="580">
      <c r="A580" s="12" t="n"/>
      <c r="C580" s="9">
        <f>IF(B580="","",IFERROR(VLOOKUP(B580,'Stok'!A:B,2,FALSE),"Kod bulunamadı"))</f>
        <v/>
      </c>
      <c r="E580" s="13" t="n"/>
    </row>
    <row r="581">
      <c r="A581" s="12" t="n"/>
      <c r="C581" s="9">
        <f>IF(B581="","",IFERROR(VLOOKUP(B581,'Stok'!A:B,2,FALSE),"Kod bulunamadı"))</f>
        <v/>
      </c>
      <c r="E581" s="13" t="n"/>
    </row>
    <row r="582">
      <c r="A582" s="12" t="n"/>
      <c r="C582" s="9">
        <f>IF(B582="","",IFERROR(VLOOKUP(B582,'Stok'!A:B,2,FALSE),"Kod bulunamadı"))</f>
        <v/>
      </c>
      <c r="E582" s="13" t="n"/>
    </row>
    <row r="583">
      <c r="A583" s="12" t="n"/>
      <c r="C583" s="9">
        <f>IF(B583="","",IFERROR(VLOOKUP(B583,'Stok'!A:B,2,FALSE),"Kod bulunamadı"))</f>
        <v/>
      </c>
      <c r="E583" s="13" t="n"/>
    </row>
    <row r="584">
      <c r="A584" s="12" t="n"/>
      <c r="C584" s="9">
        <f>IF(B584="","",IFERROR(VLOOKUP(B584,'Stok'!A:B,2,FALSE),"Kod bulunamadı"))</f>
        <v/>
      </c>
      <c r="E584" s="13" t="n"/>
    </row>
    <row r="585">
      <c r="A585" s="12" t="n"/>
      <c r="C585" s="9">
        <f>IF(B585="","",IFERROR(VLOOKUP(B585,'Stok'!A:B,2,FALSE),"Kod bulunamadı"))</f>
        <v/>
      </c>
      <c r="E585" s="13" t="n"/>
    </row>
    <row r="586">
      <c r="A586" s="12" t="n"/>
      <c r="C586" s="9">
        <f>IF(B586="","",IFERROR(VLOOKUP(B586,'Stok'!A:B,2,FALSE),"Kod bulunamadı"))</f>
        <v/>
      </c>
      <c r="E586" s="13" t="n"/>
    </row>
    <row r="587">
      <c r="A587" s="12" t="n"/>
      <c r="C587" s="9">
        <f>IF(B587="","",IFERROR(VLOOKUP(B587,'Stok'!A:B,2,FALSE),"Kod bulunamadı"))</f>
        <v/>
      </c>
      <c r="E587" s="13" t="n"/>
    </row>
    <row r="588">
      <c r="A588" s="12" t="n"/>
      <c r="C588" s="9">
        <f>IF(B588="","",IFERROR(VLOOKUP(B588,'Stok'!A:B,2,FALSE),"Kod bulunamadı"))</f>
        <v/>
      </c>
      <c r="E588" s="13" t="n"/>
    </row>
    <row r="589">
      <c r="A589" s="12" t="n"/>
      <c r="C589" s="9">
        <f>IF(B589="","",IFERROR(VLOOKUP(B589,'Stok'!A:B,2,FALSE),"Kod bulunamadı"))</f>
        <v/>
      </c>
      <c r="E589" s="13" t="n"/>
    </row>
    <row r="590">
      <c r="A590" s="12" t="n"/>
      <c r="C590" s="9">
        <f>IF(B590="","",IFERROR(VLOOKUP(B590,'Stok'!A:B,2,FALSE),"Kod bulunamadı"))</f>
        <v/>
      </c>
      <c r="E590" s="13" t="n"/>
    </row>
    <row r="591">
      <c r="A591" s="12" t="n"/>
      <c r="C591" s="9">
        <f>IF(B591="","",IFERROR(VLOOKUP(B591,'Stok'!A:B,2,FALSE),"Kod bulunamadı"))</f>
        <v/>
      </c>
      <c r="E591" s="13" t="n"/>
    </row>
    <row r="592">
      <c r="A592" s="12" t="n"/>
      <c r="C592" s="9">
        <f>IF(B592="","",IFERROR(VLOOKUP(B592,'Stok'!A:B,2,FALSE),"Kod bulunamadı"))</f>
        <v/>
      </c>
      <c r="E592" s="13" t="n"/>
    </row>
    <row r="593">
      <c r="A593" s="12" t="n"/>
      <c r="C593" s="9">
        <f>IF(B593="","",IFERROR(VLOOKUP(B593,'Stok'!A:B,2,FALSE),"Kod bulunamadı"))</f>
        <v/>
      </c>
      <c r="E593" s="13" t="n"/>
    </row>
    <row r="594">
      <c r="A594" s="12" t="n"/>
      <c r="C594" s="9">
        <f>IF(B594="","",IFERROR(VLOOKUP(B594,'Stok'!A:B,2,FALSE),"Kod bulunamadı"))</f>
        <v/>
      </c>
      <c r="E594" s="13" t="n"/>
    </row>
    <row r="595">
      <c r="A595" s="12" t="n"/>
      <c r="C595" s="9">
        <f>IF(B595="","",IFERROR(VLOOKUP(B595,'Stok'!A:B,2,FALSE),"Kod bulunamadı"))</f>
        <v/>
      </c>
      <c r="E595" s="13" t="n"/>
    </row>
    <row r="596">
      <c r="A596" s="12" t="n"/>
      <c r="C596" s="9">
        <f>IF(B596="","",IFERROR(VLOOKUP(B596,'Stok'!A:B,2,FALSE),"Kod bulunamadı"))</f>
        <v/>
      </c>
      <c r="E596" s="13" t="n"/>
    </row>
    <row r="597">
      <c r="A597" s="12" t="n"/>
      <c r="C597" s="9">
        <f>IF(B597="","",IFERROR(VLOOKUP(B597,'Stok'!A:B,2,FALSE),"Kod bulunamadı"))</f>
        <v/>
      </c>
      <c r="E597" s="13" t="n"/>
    </row>
    <row r="598">
      <c r="A598" s="12" t="n"/>
      <c r="C598" s="9">
        <f>IF(B598="","",IFERROR(VLOOKUP(B598,'Stok'!A:B,2,FALSE),"Kod bulunamadı"))</f>
        <v/>
      </c>
      <c r="E598" s="13" t="n"/>
    </row>
    <row r="599">
      <c r="A599" s="12" t="n"/>
      <c r="C599" s="9">
        <f>IF(B599="","",IFERROR(VLOOKUP(B599,'Stok'!A:B,2,FALSE),"Kod bulunamadı"))</f>
        <v/>
      </c>
      <c r="E599" s="13" t="n"/>
    </row>
    <row r="600">
      <c r="A600" s="12" t="n"/>
      <c r="C600" s="9">
        <f>IF(B600="","",IFERROR(VLOOKUP(B600,'Stok'!A:B,2,FALSE),"Kod bulunamadı"))</f>
        <v/>
      </c>
      <c r="E600" s="13" t="n"/>
    </row>
    <row r="601">
      <c r="A601" s="12" t="n"/>
      <c r="C601" s="9">
        <f>IF(B601="","",IFERROR(VLOOKUP(B601,'Stok'!A:B,2,FALSE),"Kod bulunamadı"))</f>
        <v/>
      </c>
      <c r="E601" s="13" t="n"/>
    </row>
    <row r="602">
      <c r="A602" s="12" t="n"/>
      <c r="C602" s="9">
        <f>IF(B602="","",IFERROR(VLOOKUP(B602,'Stok'!A:B,2,FALSE),"Kod bulunamadı"))</f>
        <v/>
      </c>
      <c r="E602" s="13" t="n"/>
    </row>
    <row r="603">
      <c r="A603" s="12" t="n"/>
      <c r="C603" s="9">
        <f>IF(B603="","",IFERROR(VLOOKUP(B603,'Stok'!A:B,2,FALSE),"Kod bulunamadı"))</f>
        <v/>
      </c>
      <c r="E603" s="13" t="n"/>
    </row>
    <row r="604">
      <c r="A604" s="12" t="n"/>
      <c r="C604" s="9">
        <f>IF(B604="","",IFERROR(VLOOKUP(B604,'Stok'!A:B,2,FALSE),"Kod bulunamadı"))</f>
        <v/>
      </c>
      <c r="E604" s="13" t="n"/>
    </row>
    <row r="605">
      <c r="A605" s="12" t="n"/>
      <c r="C605" s="9">
        <f>IF(B605="","",IFERROR(VLOOKUP(B605,'Stok'!A:B,2,FALSE),"Kod bulunamadı"))</f>
        <v/>
      </c>
      <c r="E605" s="13" t="n"/>
    </row>
    <row r="606">
      <c r="A606" s="12" t="n"/>
      <c r="C606" s="9">
        <f>IF(B606="","",IFERROR(VLOOKUP(B606,'Stok'!A:B,2,FALSE),"Kod bulunamadı"))</f>
        <v/>
      </c>
      <c r="E606" s="13" t="n"/>
    </row>
    <row r="607">
      <c r="A607" s="12" t="n"/>
      <c r="C607" s="9">
        <f>IF(B607="","",IFERROR(VLOOKUP(B607,'Stok'!A:B,2,FALSE),"Kod bulunamadı"))</f>
        <v/>
      </c>
      <c r="E607" s="13" t="n"/>
    </row>
    <row r="608">
      <c r="A608" s="12" t="n"/>
      <c r="C608" s="9">
        <f>IF(B608="","",IFERROR(VLOOKUP(B608,'Stok'!A:B,2,FALSE),"Kod bulunamadı"))</f>
        <v/>
      </c>
      <c r="E608" s="13" t="n"/>
    </row>
    <row r="609">
      <c r="A609" s="12" t="n"/>
      <c r="C609" s="9">
        <f>IF(B609="","",IFERROR(VLOOKUP(B609,'Stok'!A:B,2,FALSE),"Kod bulunamadı"))</f>
        <v/>
      </c>
      <c r="E609" s="13" t="n"/>
    </row>
    <row r="610">
      <c r="A610" s="12" t="n"/>
      <c r="C610" s="9">
        <f>IF(B610="","",IFERROR(VLOOKUP(B610,'Stok'!A:B,2,FALSE),"Kod bulunamadı"))</f>
        <v/>
      </c>
      <c r="E610" s="13" t="n"/>
    </row>
    <row r="611">
      <c r="A611" s="12" t="n"/>
      <c r="C611" s="9">
        <f>IF(B611="","",IFERROR(VLOOKUP(B611,'Stok'!A:B,2,FALSE),"Kod bulunamadı"))</f>
        <v/>
      </c>
      <c r="E611" s="13" t="n"/>
    </row>
    <row r="612">
      <c r="A612" s="12" t="n"/>
      <c r="C612" s="9">
        <f>IF(B612="","",IFERROR(VLOOKUP(B612,'Stok'!A:B,2,FALSE),"Kod bulunamadı"))</f>
        <v/>
      </c>
      <c r="E612" s="13" t="n"/>
    </row>
    <row r="613">
      <c r="A613" s="12" t="n"/>
      <c r="C613" s="9">
        <f>IF(B613="","",IFERROR(VLOOKUP(B613,'Stok'!A:B,2,FALSE),"Kod bulunamadı"))</f>
        <v/>
      </c>
      <c r="E613" s="13" t="n"/>
    </row>
    <row r="614">
      <c r="A614" s="12" t="n"/>
      <c r="C614" s="9">
        <f>IF(B614="","",IFERROR(VLOOKUP(B614,'Stok'!A:B,2,FALSE),"Kod bulunamadı"))</f>
        <v/>
      </c>
      <c r="E614" s="13" t="n"/>
    </row>
    <row r="615">
      <c r="A615" s="12" t="n"/>
      <c r="C615" s="9">
        <f>IF(B615="","",IFERROR(VLOOKUP(B615,'Stok'!A:B,2,FALSE),"Kod bulunamadı"))</f>
        <v/>
      </c>
      <c r="E615" s="13" t="n"/>
    </row>
    <row r="616">
      <c r="A616" s="12" t="n"/>
      <c r="C616" s="9">
        <f>IF(B616="","",IFERROR(VLOOKUP(B616,'Stok'!A:B,2,FALSE),"Kod bulunamadı"))</f>
        <v/>
      </c>
      <c r="E616" s="13" t="n"/>
    </row>
    <row r="617">
      <c r="A617" s="12" t="n"/>
      <c r="C617" s="9">
        <f>IF(B617="","",IFERROR(VLOOKUP(B617,'Stok'!A:B,2,FALSE),"Kod bulunamadı"))</f>
        <v/>
      </c>
      <c r="E617" s="13" t="n"/>
    </row>
    <row r="618">
      <c r="A618" s="12" t="n"/>
      <c r="C618" s="9">
        <f>IF(B618="","",IFERROR(VLOOKUP(B618,'Stok'!A:B,2,FALSE),"Kod bulunamadı"))</f>
        <v/>
      </c>
      <c r="E618" s="13" t="n"/>
    </row>
    <row r="619">
      <c r="A619" s="12" t="n"/>
      <c r="C619" s="9">
        <f>IF(B619="","",IFERROR(VLOOKUP(B619,'Stok'!A:B,2,FALSE),"Kod bulunamadı"))</f>
        <v/>
      </c>
      <c r="E619" s="13" t="n"/>
    </row>
    <row r="620">
      <c r="A620" s="12" t="n"/>
      <c r="C620" s="9">
        <f>IF(B620="","",IFERROR(VLOOKUP(B620,'Stok'!A:B,2,FALSE),"Kod bulunamadı"))</f>
        <v/>
      </c>
      <c r="E620" s="13" t="n"/>
    </row>
    <row r="621">
      <c r="A621" s="12" t="n"/>
      <c r="C621" s="9">
        <f>IF(B621="","",IFERROR(VLOOKUP(B621,'Stok'!A:B,2,FALSE),"Kod bulunamadı"))</f>
        <v/>
      </c>
      <c r="E621" s="13" t="n"/>
    </row>
    <row r="622">
      <c r="A622" s="12" t="n"/>
      <c r="C622" s="9">
        <f>IF(B622="","",IFERROR(VLOOKUP(B622,'Stok'!A:B,2,FALSE),"Kod bulunamadı"))</f>
        <v/>
      </c>
      <c r="E622" s="13" t="n"/>
    </row>
    <row r="623">
      <c r="A623" s="12" t="n"/>
      <c r="C623" s="9">
        <f>IF(B623="","",IFERROR(VLOOKUP(B623,'Stok'!A:B,2,FALSE),"Kod bulunamadı"))</f>
        <v/>
      </c>
      <c r="E623" s="13" t="n"/>
    </row>
    <row r="624">
      <c r="A624" s="12" t="n"/>
      <c r="C624" s="9">
        <f>IF(B624="","",IFERROR(VLOOKUP(B624,'Stok'!A:B,2,FALSE),"Kod bulunamadı"))</f>
        <v/>
      </c>
      <c r="E624" s="13" t="n"/>
    </row>
    <row r="625">
      <c r="A625" s="12" t="n"/>
      <c r="C625" s="9">
        <f>IF(B625="","",IFERROR(VLOOKUP(B625,'Stok'!A:B,2,FALSE),"Kod bulunamadı"))</f>
        <v/>
      </c>
      <c r="E625" s="13" t="n"/>
    </row>
    <row r="626">
      <c r="A626" s="12" t="n"/>
      <c r="C626" s="9">
        <f>IF(B626="","",IFERROR(VLOOKUP(B626,'Stok'!A:B,2,FALSE),"Kod bulunamadı"))</f>
        <v/>
      </c>
      <c r="E626" s="13" t="n"/>
    </row>
    <row r="627">
      <c r="A627" s="12" t="n"/>
      <c r="C627" s="9">
        <f>IF(B627="","",IFERROR(VLOOKUP(B627,'Stok'!A:B,2,FALSE),"Kod bulunamadı"))</f>
        <v/>
      </c>
      <c r="E627" s="13" t="n"/>
    </row>
    <row r="628">
      <c r="A628" s="12" t="n"/>
      <c r="C628" s="9">
        <f>IF(B628="","",IFERROR(VLOOKUP(B628,'Stok'!A:B,2,FALSE),"Kod bulunamadı"))</f>
        <v/>
      </c>
      <c r="E628" s="13" t="n"/>
    </row>
    <row r="629">
      <c r="A629" s="12" t="n"/>
      <c r="C629" s="9">
        <f>IF(B629="","",IFERROR(VLOOKUP(B629,'Stok'!A:B,2,FALSE),"Kod bulunamadı"))</f>
        <v/>
      </c>
      <c r="E629" s="13" t="n"/>
    </row>
    <row r="630">
      <c r="A630" s="12" t="n"/>
      <c r="C630" s="9">
        <f>IF(B630="","",IFERROR(VLOOKUP(B630,'Stok'!A:B,2,FALSE),"Kod bulunamadı"))</f>
        <v/>
      </c>
      <c r="E630" s="13" t="n"/>
    </row>
    <row r="631">
      <c r="A631" s="12" t="n"/>
      <c r="C631" s="9">
        <f>IF(B631="","",IFERROR(VLOOKUP(B631,'Stok'!A:B,2,FALSE),"Kod bulunamadı"))</f>
        <v/>
      </c>
      <c r="E631" s="13" t="n"/>
    </row>
    <row r="632">
      <c r="A632" s="12" t="n"/>
      <c r="C632" s="9">
        <f>IF(B632="","",IFERROR(VLOOKUP(B632,'Stok'!A:B,2,FALSE),"Kod bulunamadı"))</f>
        <v/>
      </c>
      <c r="E632" s="13" t="n"/>
    </row>
    <row r="633">
      <c r="A633" s="12" t="n"/>
      <c r="C633" s="9">
        <f>IF(B633="","",IFERROR(VLOOKUP(B633,'Stok'!A:B,2,FALSE),"Kod bulunamadı"))</f>
        <v/>
      </c>
      <c r="E633" s="13" t="n"/>
    </row>
    <row r="634">
      <c r="A634" s="12" t="n"/>
      <c r="C634" s="9">
        <f>IF(B634="","",IFERROR(VLOOKUP(B634,'Stok'!A:B,2,FALSE),"Kod bulunamadı"))</f>
        <v/>
      </c>
      <c r="E634" s="13" t="n"/>
    </row>
    <row r="635">
      <c r="A635" s="12" t="n"/>
      <c r="C635" s="9">
        <f>IF(B635="","",IFERROR(VLOOKUP(B635,'Stok'!A:B,2,FALSE),"Kod bulunamadı"))</f>
        <v/>
      </c>
      <c r="E635" s="13" t="n"/>
    </row>
    <row r="636">
      <c r="A636" s="12" t="n"/>
      <c r="C636" s="9">
        <f>IF(B636="","",IFERROR(VLOOKUP(B636,'Stok'!A:B,2,FALSE),"Kod bulunamadı"))</f>
        <v/>
      </c>
      <c r="E636" s="13" t="n"/>
    </row>
    <row r="637">
      <c r="A637" s="12" t="n"/>
      <c r="C637" s="9">
        <f>IF(B637="","",IFERROR(VLOOKUP(B637,'Stok'!A:B,2,FALSE),"Kod bulunamadı"))</f>
        <v/>
      </c>
      <c r="E637" s="13" t="n"/>
    </row>
    <row r="638">
      <c r="A638" s="12" t="n"/>
      <c r="C638" s="9">
        <f>IF(B638="","",IFERROR(VLOOKUP(B638,'Stok'!A:B,2,FALSE),"Kod bulunamadı"))</f>
        <v/>
      </c>
      <c r="E638" s="13" t="n"/>
    </row>
    <row r="639">
      <c r="A639" s="12" t="n"/>
      <c r="C639" s="9">
        <f>IF(B639="","",IFERROR(VLOOKUP(B639,'Stok'!A:B,2,FALSE),"Kod bulunamadı"))</f>
        <v/>
      </c>
      <c r="E639" s="13" t="n"/>
    </row>
    <row r="640">
      <c r="A640" s="12" t="n"/>
      <c r="C640" s="9">
        <f>IF(B640="","",IFERROR(VLOOKUP(B640,'Stok'!A:B,2,FALSE),"Kod bulunamadı"))</f>
        <v/>
      </c>
      <c r="E640" s="13" t="n"/>
    </row>
    <row r="641">
      <c r="A641" s="12" t="n"/>
      <c r="C641" s="9">
        <f>IF(B641="","",IFERROR(VLOOKUP(B641,'Stok'!A:B,2,FALSE),"Kod bulunamadı"))</f>
        <v/>
      </c>
      <c r="E641" s="13" t="n"/>
    </row>
    <row r="642">
      <c r="A642" s="12" t="n"/>
      <c r="C642" s="9">
        <f>IF(B642="","",IFERROR(VLOOKUP(B642,'Stok'!A:B,2,FALSE),"Kod bulunamadı"))</f>
        <v/>
      </c>
      <c r="E642" s="13" t="n"/>
    </row>
    <row r="643">
      <c r="A643" s="12" t="n"/>
      <c r="C643" s="9">
        <f>IF(B643="","",IFERROR(VLOOKUP(B643,'Stok'!A:B,2,FALSE),"Kod bulunamadı"))</f>
        <v/>
      </c>
      <c r="E643" s="13" t="n"/>
    </row>
    <row r="644">
      <c r="A644" s="12" t="n"/>
      <c r="C644" s="9">
        <f>IF(B644="","",IFERROR(VLOOKUP(B644,'Stok'!A:B,2,FALSE),"Kod bulunamadı"))</f>
        <v/>
      </c>
      <c r="E644" s="13" t="n"/>
    </row>
    <row r="645">
      <c r="A645" s="12" t="n"/>
      <c r="C645" s="9">
        <f>IF(B645="","",IFERROR(VLOOKUP(B645,'Stok'!A:B,2,FALSE),"Kod bulunamadı"))</f>
        <v/>
      </c>
      <c r="E645" s="13" t="n"/>
    </row>
    <row r="646">
      <c r="A646" s="12" t="n"/>
      <c r="C646" s="9">
        <f>IF(B646="","",IFERROR(VLOOKUP(B646,'Stok'!A:B,2,FALSE),"Kod bulunamadı"))</f>
        <v/>
      </c>
      <c r="E646" s="13" t="n"/>
    </row>
    <row r="647">
      <c r="A647" s="12" t="n"/>
      <c r="C647" s="9">
        <f>IF(B647="","",IFERROR(VLOOKUP(B647,'Stok'!A:B,2,FALSE),"Kod bulunamadı"))</f>
        <v/>
      </c>
      <c r="E647" s="13" t="n"/>
    </row>
    <row r="648">
      <c r="A648" s="12" t="n"/>
      <c r="C648" s="9">
        <f>IF(B648="","",IFERROR(VLOOKUP(B648,'Stok'!A:B,2,FALSE),"Kod bulunamadı"))</f>
        <v/>
      </c>
      <c r="E648" s="13" t="n"/>
    </row>
    <row r="649">
      <c r="A649" s="12" t="n"/>
      <c r="C649" s="9">
        <f>IF(B649="","",IFERROR(VLOOKUP(B649,'Stok'!A:B,2,FALSE),"Kod bulunamadı"))</f>
        <v/>
      </c>
      <c r="E649" s="13" t="n"/>
    </row>
    <row r="650">
      <c r="A650" s="12" t="n"/>
      <c r="C650" s="9">
        <f>IF(B650="","",IFERROR(VLOOKUP(B650,'Stok'!A:B,2,FALSE),"Kod bulunamadı"))</f>
        <v/>
      </c>
      <c r="E650" s="13" t="n"/>
    </row>
    <row r="651">
      <c r="A651" s="12" t="n"/>
      <c r="C651" s="9">
        <f>IF(B651="","",IFERROR(VLOOKUP(B651,'Stok'!A:B,2,FALSE),"Kod bulunamadı"))</f>
        <v/>
      </c>
      <c r="E651" s="13" t="n"/>
    </row>
    <row r="652">
      <c r="A652" s="12" t="n"/>
      <c r="C652" s="9">
        <f>IF(B652="","",IFERROR(VLOOKUP(B652,'Stok'!A:B,2,FALSE),"Kod bulunamadı"))</f>
        <v/>
      </c>
      <c r="E652" s="13" t="n"/>
    </row>
    <row r="653">
      <c r="A653" s="12" t="n"/>
      <c r="C653" s="9">
        <f>IF(B653="","",IFERROR(VLOOKUP(B653,'Stok'!A:B,2,FALSE),"Kod bulunamadı"))</f>
        <v/>
      </c>
      <c r="E653" s="13" t="n"/>
    </row>
    <row r="654">
      <c r="A654" s="12" t="n"/>
      <c r="C654" s="9">
        <f>IF(B654="","",IFERROR(VLOOKUP(B654,'Stok'!A:B,2,FALSE),"Kod bulunamadı"))</f>
        <v/>
      </c>
      <c r="E654" s="13" t="n"/>
    </row>
    <row r="655">
      <c r="A655" s="12" t="n"/>
      <c r="C655" s="9">
        <f>IF(B655="","",IFERROR(VLOOKUP(B655,'Stok'!A:B,2,FALSE),"Kod bulunamadı"))</f>
        <v/>
      </c>
      <c r="E655" s="13" t="n"/>
    </row>
    <row r="656">
      <c r="A656" s="12" t="n"/>
      <c r="C656" s="9">
        <f>IF(B656="","",IFERROR(VLOOKUP(B656,'Stok'!A:B,2,FALSE),"Kod bulunamadı"))</f>
        <v/>
      </c>
      <c r="E656" s="13" t="n"/>
    </row>
    <row r="657">
      <c r="A657" s="12" t="n"/>
      <c r="C657" s="9">
        <f>IF(B657="","",IFERROR(VLOOKUP(B657,'Stok'!A:B,2,FALSE),"Kod bulunamadı"))</f>
        <v/>
      </c>
      <c r="E657" s="13" t="n"/>
    </row>
    <row r="658">
      <c r="A658" s="12" t="n"/>
      <c r="C658" s="9">
        <f>IF(B658="","",IFERROR(VLOOKUP(B658,'Stok'!A:B,2,FALSE),"Kod bulunamadı"))</f>
        <v/>
      </c>
      <c r="E658" s="13" t="n"/>
    </row>
    <row r="659">
      <c r="A659" s="12" t="n"/>
      <c r="C659" s="9">
        <f>IF(B659="","",IFERROR(VLOOKUP(B659,'Stok'!A:B,2,FALSE),"Kod bulunamadı"))</f>
        <v/>
      </c>
      <c r="E659" s="13" t="n"/>
    </row>
    <row r="660">
      <c r="A660" s="12" t="n"/>
      <c r="C660" s="9">
        <f>IF(B660="","",IFERROR(VLOOKUP(B660,'Stok'!A:B,2,FALSE),"Kod bulunamadı"))</f>
        <v/>
      </c>
      <c r="E660" s="13" t="n"/>
    </row>
    <row r="661">
      <c r="A661" s="12" t="n"/>
      <c r="C661" s="9">
        <f>IF(B661="","",IFERROR(VLOOKUP(B661,'Stok'!A:B,2,FALSE),"Kod bulunamadı"))</f>
        <v/>
      </c>
      <c r="E661" s="13" t="n"/>
    </row>
    <row r="662">
      <c r="A662" s="12" t="n"/>
      <c r="C662" s="9">
        <f>IF(B662="","",IFERROR(VLOOKUP(B662,'Stok'!A:B,2,FALSE),"Kod bulunamadı"))</f>
        <v/>
      </c>
      <c r="E662" s="13" t="n"/>
    </row>
    <row r="663">
      <c r="A663" s="12" t="n"/>
      <c r="C663" s="9">
        <f>IF(B663="","",IFERROR(VLOOKUP(B663,'Stok'!A:B,2,FALSE),"Kod bulunamadı"))</f>
        <v/>
      </c>
      <c r="E663" s="13" t="n"/>
    </row>
    <row r="664">
      <c r="A664" s="12" t="n"/>
      <c r="C664" s="9">
        <f>IF(B664="","",IFERROR(VLOOKUP(B664,'Stok'!A:B,2,FALSE),"Kod bulunamadı"))</f>
        <v/>
      </c>
      <c r="E664" s="13" t="n"/>
    </row>
    <row r="665">
      <c r="A665" s="12" t="n"/>
      <c r="C665" s="9">
        <f>IF(B665="","",IFERROR(VLOOKUP(B665,'Stok'!A:B,2,FALSE),"Kod bulunamadı"))</f>
        <v/>
      </c>
      <c r="E665" s="13" t="n"/>
    </row>
    <row r="666">
      <c r="A666" s="12" t="n"/>
      <c r="C666" s="9">
        <f>IF(B666="","",IFERROR(VLOOKUP(B666,'Stok'!A:B,2,FALSE),"Kod bulunamadı"))</f>
        <v/>
      </c>
      <c r="E666" s="13" t="n"/>
    </row>
    <row r="667">
      <c r="A667" s="12" t="n"/>
      <c r="C667" s="9">
        <f>IF(B667="","",IFERROR(VLOOKUP(B667,'Stok'!A:B,2,FALSE),"Kod bulunamadı"))</f>
        <v/>
      </c>
      <c r="E667" s="13" t="n"/>
    </row>
    <row r="668">
      <c r="A668" s="12" t="n"/>
      <c r="C668" s="9">
        <f>IF(B668="","",IFERROR(VLOOKUP(B668,'Stok'!A:B,2,FALSE),"Kod bulunamadı"))</f>
        <v/>
      </c>
      <c r="E668" s="13" t="n"/>
    </row>
    <row r="669">
      <c r="A669" s="12" t="n"/>
      <c r="C669" s="9">
        <f>IF(B669="","",IFERROR(VLOOKUP(B669,'Stok'!A:B,2,FALSE),"Kod bulunamadı"))</f>
        <v/>
      </c>
      <c r="E669" s="13" t="n"/>
    </row>
    <row r="670">
      <c r="A670" s="12" t="n"/>
      <c r="C670" s="9">
        <f>IF(B670="","",IFERROR(VLOOKUP(B670,'Stok'!A:B,2,FALSE),"Kod bulunamadı"))</f>
        <v/>
      </c>
      <c r="E670" s="13" t="n"/>
    </row>
    <row r="671">
      <c r="A671" s="12" t="n"/>
      <c r="C671" s="9">
        <f>IF(B671="","",IFERROR(VLOOKUP(B671,'Stok'!A:B,2,FALSE),"Kod bulunamadı"))</f>
        <v/>
      </c>
      <c r="E671" s="13" t="n"/>
    </row>
    <row r="672">
      <c r="A672" s="12" t="n"/>
      <c r="C672" s="9">
        <f>IF(B672="","",IFERROR(VLOOKUP(B672,'Stok'!A:B,2,FALSE),"Kod bulunamadı"))</f>
        <v/>
      </c>
      <c r="E672" s="13" t="n"/>
    </row>
    <row r="673">
      <c r="A673" s="12" t="n"/>
      <c r="C673" s="9">
        <f>IF(B673="","",IFERROR(VLOOKUP(B673,'Stok'!A:B,2,FALSE),"Kod bulunamadı"))</f>
        <v/>
      </c>
      <c r="E673" s="13" t="n"/>
    </row>
    <row r="674">
      <c r="A674" s="12" t="n"/>
      <c r="C674" s="9">
        <f>IF(B674="","",IFERROR(VLOOKUP(B674,'Stok'!A:B,2,FALSE),"Kod bulunamadı"))</f>
        <v/>
      </c>
      <c r="E674" s="13" t="n"/>
    </row>
    <row r="675">
      <c r="A675" s="12" t="n"/>
      <c r="C675" s="9">
        <f>IF(B675="","",IFERROR(VLOOKUP(B675,'Stok'!A:B,2,FALSE),"Kod bulunamadı"))</f>
        <v/>
      </c>
      <c r="E675" s="13" t="n"/>
    </row>
    <row r="676">
      <c r="A676" s="12" t="n"/>
      <c r="C676" s="9">
        <f>IF(B676="","",IFERROR(VLOOKUP(B676,'Stok'!A:B,2,FALSE),"Kod bulunamadı"))</f>
        <v/>
      </c>
      <c r="E676" s="13" t="n"/>
    </row>
    <row r="677">
      <c r="A677" s="12" t="n"/>
      <c r="C677" s="9">
        <f>IF(B677="","",IFERROR(VLOOKUP(B677,'Stok'!A:B,2,FALSE),"Kod bulunamadı"))</f>
        <v/>
      </c>
      <c r="E677" s="13" t="n"/>
    </row>
    <row r="678">
      <c r="A678" s="12" t="n"/>
      <c r="C678" s="9">
        <f>IF(B678="","",IFERROR(VLOOKUP(B678,'Stok'!A:B,2,FALSE),"Kod bulunamadı"))</f>
        <v/>
      </c>
      <c r="E678" s="13" t="n"/>
    </row>
    <row r="679">
      <c r="A679" s="12" t="n"/>
      <c r="C679" s="9">
        <f>IF(B679="","",IFERROR(VLOOKUP(B679,'Stok'!A:B,2,FALSE),"Kod bulunamadı"))</f>
        <v/>
      </c>
      <c r="E679" s="13" t="n"/>
    </row>
    <row r="680">
      <c r="A680" s="12" t="n"/>
      <c r="C680" s="9">
        <f>IF(B680="","",IFERROR(VLOOKUP(B680,'Stok'!A:B,2,FALSE),"Kod bulunamadı"))</f>
        <v/>
      </c>
      <c r="E680" s="13" t="n"/>
    </row>
    <row r="681">
      <c r="A681" s="12" t="n"/>
      <c r="C681" s="9">
        <f>IF(B681="","",IFERROR(VLOOKUP(B681,'Stok'!A:B,2,FALSE),"Kod bulunamadı"))</f>
        <v/>
      </c>
      <c r="E681" s="13" t="n"/>
    </row>
    <row r="682">
      <c r="A682" s="12" t="n"/>
      <c r="C682" s="9">
        <f>IF(B682="","",IFERROR(VLOOKUP(B682,'Stok'!A:B,2,FALSE),"Kod bulunamadı"))</f>
        <v/>
      </c>
      <c r="E682" s="13" t="n"/>
    </row>
    <row r="683">
      <c r="A683" s="12" t="n"/>
      <c r="C683" s="9">
        <f>IF(B683="","",IFERROR(VLOOKUP(B683,'Stok'!A:B,2,FALSE),"Kod bulunamadı"))</f>
        <v/>
      </c>
      <c r="E683" s="13" t="n"/>
    </row>
    <row r="684">
      <c r="A684" s="12" t="n"/>
      <c r="C684" s="9">
        <f>IF(B684="","",IFERROR(VLOOKUP(B684,'Stok'!A:B,2,FALSE),"Kod bulunamadı"))</f>
        <v/>
      </c>
      <c r="E684" s="13" t="n"/>
    </row>
    <row r="685">
      <c r="A685" s="12" t="n"/>
      <c r="C685" s="9">
        <f>IF(B685="","",IFERROR(VLOOKUP(B685,'Stok'!A:B,2,FALSE),"Kod bulunamadı"))</f>
        <v/>
      </c>
      <c r="E685" s="13" t="n"/>
    </row>
    <row r="686">
      <c r="A686" s="12" t="n"/>
      <c r="C686" s="9">
        <f>IF(B686="","",IFERROR(VLOOKUP(B686,'Stok'!A:B,2,FALSE),"Kod bulunamadı"))</f>
        <v/>
      </c>
      <c r="E686" s="13" t="n"/>
    </row>
    <row r="687">
      <c r="A687" s="12" t="n"/>
      <c r="C687" s="9">
        <f>IF(B687="","",IFERROR(VLOOKUP(B687,'Stok'!A:B,2,FALSE),"Kod bulunamadı"))</f>
        <v/>
      </c>
      <c r="E687" s="13" t="n"/>
    </row>
    <row r="688">
      <c r="A688" s="12" t="n"/>
      <c r="C688" s="9">
        <f>IF(B688="","",IFERROR(VLOOKUP(B688,'Stok'!A:B,2,FALSE),"Kod bulunamadı"))</f>
        <v/>
      </c>
      <c r="E688" s="13" t="n"/>
    </row>
    <row r="689">
      <c r="A689" s="12" t="n"/>
      <c r="C689" s="9">
        <f>IF(B689="","",IFERROR(VLOOKUP(B689,'Stok'!A:B,2,FALSE),"Kod bulunamadı"))</f>
        <v/>
      </c>
      <c r="E689" s="13" t="n"/>
    </row>
    <row r="690">
      <c r="A690" s="12" t="n"/>
      <c r="C690" s="9">
        <f>IF(B690="","",IFERROR(VLOOKUP(B690,'Stok'!A:B,2,FALSE),"Kod bulunamadı"))</f>
        <v/>
      </c>
      <c r="E690" s="13" t="n"/>
    </row>
    <row r="691">
      <c r="A691" s="12" t="n"/>
      <c r="C691" s="9">
        <f>IF(B691="","",IFERROR(VLOOKUP(B691,'Stok'!A:B,2,FALSE),"Kod bulunamadı"))</f>
        <v/>
      </c>
      <c r="E691" s="13" t="n"/>
    </row>
    <row r="692">
      <c r="A692" s="12" t="n"/>
      <c r="C692" s="9">
        <f>IF(B692="","",IFERROR(VLOOKUP(B692,'Stok'!A:B,2,FALSE),"Kod bulunamadı"))</f>
        <v/>
      </c>
      <c r="E692" s="13" t="n"/>
    </row>
    <row r="693">
      <c r="A693" s="12" t="n"/>
      <c r="C693" s="9">
        <f>IF(B693="","",IFERROR(VLOOKUP(B693,'Stok'!A:B,2,FALSE),"Kod bulunamadı"))</f>
        <v/>
      </c>
      <c r="E693" s="13" t="n"/>
    </row>
    <row r="694">
      <c r="A694" s="12" t="n"/>
      <c r="C694" s="9">
        <f>IF(B694="","",IFERROR(VLOOKUP(B694,'Stok'!A:B,2,FALSE),"Kod bulunamadı"))</f>
        <v/>
      </c>
      <c r="E694" s="13" t="n"/>
    </row>
    <row r="695">
      <c r="A695" s="12" t="n"/>
      <c r="C695" s="9">
        <f>IF(B695="","",IFERROR(VLOOKUP(B695,'Stok'!A:B,2,FALSE),"Kod bulunamadı"))</f>
        <v/>
      </c>
      <c r="E695" s="13" t="n"/>
    </row>
    <row r="696">
      <c r="A696" s="12" t="n"/>
      <c r="C696" s="9">
        <f>IF(B696="","",IFERROR(VLOOKUP(B696,'Stok'!A:B,2,FALSE),"Kod bulunamadı"))</f>
        <v/>
      </c>
      <c r="E696" s="13" t="n"/>
    </row>
    <row r="697">
      <c r="A697" s="12" t="n"/>
      <c r="C697" s="9">
        <f>IF(B697="","",IFERROR(VLOOKUP(B697,'Stok'!A:B,2,FALSE),"Kod bulunamadı"))</f>
        <v/>
      </c>
      <c r="E697" s="13" t="n"/>
    </row>
    <row r="698">
      <c r="A698" s="12" t="n"/>
      <c r="C698" s="9">
        <f>IF(B698="","",IFERROR(VLOOKUP(B698,'Stok'!A:B,2,FALSE),"Kod bulunamadı"))</f>
        <v/>
      </c>
      <c r="E698" s="13" t="n"/>
    </row>
    <row r="699">
      <c r="A699" s="12" t="n"/>
      <c r="C699" s="9">
        <f>IF(B699="","",IFERROR(VLOOKUP(B699,'Stok'!A:B,2,FALSE),"Kod bulunamadı"))</f>
        <v/>
      </c>
      <c r="E699" s="13" t="n"/>
    </row>
    <row r="700">
      <c r="A700" s="12" t="n"/>
      <c r="C700" s="9">
        <f>IF(B700="","",IFERROR(VLOOKUP(B700,'Stok'!A:B,2,FALSE),"Kod bulunamadı"))</f>
        <v/>
      </c>
      <c r="E700" s="13" t="n"/>
    </row>
    <row r="701">
      <c r="A701" s="12" t="n"/>
      <c r="C701" s="9">
        <f>IF(B701="","",IFERROR(VLOOKUP(B701,'Stok'!A:B,2,FALSE),"Kod bulunamadı"))</f>
        <v/>
      </c>
      <c r="E701" s="13" t="n"/>
    </row>
    <row r="702">
      <c r="A702" s="12" t="n"/>
      <c r="C702" s="9">
        <f>IF(B702="","",IFERROR(VLOOKUP(B702,'Stok'!A:B,2,FALSE),"Kod bulunamadı"))</f>
        <v/>
      </c>
      <c r="E702" s="13" t="n"/>
    </row>
    <row r="703">
      <c r="A703" s="12" t="n"/>
      <c r="C703" s="9">
        <f>IF(B703="","",IFERROR(VLOOKUP(B703,'Stok'!A:B,2,FALSE),"Kod bulunamadı"))</f>
        <v/>
      </c>
      <c r="E703" s="13" t="n"/>
    </row>
    <row r="704">
      <c r="A704" s="12" t="n"/>
      <c r="C704" s="9">
        <f>IF(B704="","",IFERROR(VLOOKUP(B704,'Stok'!A:B,2,FALSE),"Kod bulunamadı"))</f>
        <v/>
      </c>
      <c r="E704" s="13" t="n"/>
    </row>
    <row r="705">
      <c r="A705" s="12" t="n"/>
      <c r="C705" s="9">
        <f>IF(B705="","",IFERROR(VLOOKUP(B705,'Stok'!A:B,2,FALSE),"Kod bulunamadı"))</f>
        <v/>
      </c>
      <c r="E705" s="13" t="n"/>
    </row>
    <row r="706">
      <c r="A706" s="12" t="n"/>
      <c r="C706" s="9">
        <f>IF(B706="","",IFERROR(VLOOKUP(B706,'Stok'!A:B,2,FALSE),"Kod bulunamadı"))</f>
        <v/>
      </c>
      <c r="E706" s="13" t="n"/>
    </row>
    <row r="707">
      <c r="A707" s="12" t="n"/>
      <c r="C707" s="9">
        <f>IF(B707="","",IFERROR(VLOOKUP(B707,'Stok'!A:B,2,FALSE),"Kod bulunamadı"))</f>
        <v/>
      </c>
      <c r="E707" s="13" t="n"/>
    </row>
    <row r="708">
      <c r="A708" s="12" t="n"/>
      <c r="C708" s="9">
        <f>IF(B708="","",IFERROR(VLOOKUP(B708,'Stok'!A:B,2,FALSE),"Kod bulunamadı"))</f>
        <v/>
      </c>
      <c r="E708" s="13" t="n"/>
    </row>
    <row r="709">
      <c r="A709" s="12" t="n"/>
      <c r="C709" s="9">
        <f>IF(B709="","",IFERROR(VLOOKUP(B709,'Stok'!A:B,2,FALSE),"Kod bulunamadı"))</f>
        <v/>
      </c>
      <c r="E709" s="13" t="n"/>
    </row>
    <row r="710">
      <c r="A710" s="12" t="n"/>
      <c r="C710" s="9">
        <f>IF(B710="","",IFERROR(VLOOKUP(B710,'Stok'!A:B,2,FALSE),"Kod bulunamadı"))</f>
        <v/>
      </c>
      <c r="E710" s="13" t="n"/>
    </row>
    <row r="711">
      <c r="A711" s="12" t="n"/>
      <c r="C711" s="9">
        <f>IF(B711="","",IFERROR(VLOOKUP(B711,'Stok'!A:B,2,FALSE),"Kod bulunamadı"))</f>
        <v/>
      </c>
      <c r="E711" s="13" t="n"/>
    </row>
    <row r="712">
      <c r="A712" s="12" t="n"/>
      <c r="C712" s="9">
        <f>IF(B712="","",IFERROR(VLOOKUP(B712,'Stok'!A:B,2,FALSE),"Kod bulunamadı"))</f>
        <v/>
      </c>
      <c r="E712" s="13" t="n"/>
    </row>
    <row r="713">
      <c r="A713" s="12" t="n"/>
      <c r="C713" s="9">
        <f>IF(B713="","",IFERROR(VLOOKUP(B713,'Stok'!A:B,2,FALSE),"Kod bulunamadı"))</f>
        <v/>
      </c>
      <c r="E713" s="13" t="n"/>
    </row>
    <row r="714">
      <c r="A714" s="12" t="n"/>
      <c r="C714" s="9">
        <f>IF(B714="","",IFERROR(VLOOKUP(B714,'Stok'!A:B,2,FALSE),"Kod bulunamadı"))</f>
        <v/>
      </c>
      <c r="E714" s="13" t="n"/>
    </row>
    <row r="715">
      <c r="A715" s="12" t="n"/>
      <c r="C715" s="9">
        <f>IF(B715="","",IFERROR(VLOOKUP(B715,'Stok'!A:B,2,FALSE),"Kod bulunamadı"))</f>
        <v/>
      </c>
      <c r="E715" s="13" t="n"/>
    </row>
    <row r="716">
      <c r="A716" s="12" t="n"/>
      <c r="C716" s="9">
        <f>IF(B716="","",IFERROR(VLOOKUP(B716,'Stok'!A:B,2,FALSE),"Kod bulunamadı"))</f>
        <v/>
      </c>
      <c r="E716" s="13" t="n"/>
    </row>
    <row r="717">
      <c r="A717" s="12" t="n"/>
      <c r="C717" s="9">
        <f>IF(B717="","",IFERROR(VLOOKUP(B717,'Stok'!A:B,2,FALSE),"Kod bulunamadı"))</f>
        <v/>
      </c>
      <c r="E717" s="13" t="n"/>
    </row>
    <row r="718">
      <c r="A718" s="12" t="n"/>
      <c r="C718" s="9">
        <f>IF(B718="","",IFERROR(VLOOKUP(B718,'Stok'!A:B,2,FALSE),"Kod bulunamadı"))</f>
        <v/>
      </c>
      <c r="E718" s="13" t="n"/>
    </row>
    <row r="719">
      <c r="A719" s="12" t="n"/>
      <c r="C719" s="9">
        <f>IF(B719="","",IFERROR(VLOOKUP(B719,'Stok'!A:B,2,FALSE),"Kod bulunamadı"))</f>
        <v/>
      </c>
      <c r="E719" s="13" t="n"/>
    </row>
    <row r="720">
      <c r="A720" s="12" t="n"/>
      <c r="C720" s="9">
        <f>IF(B720="","",IFERROR(VLOOKUP(B720,'Stok'!A:B,2,FALSE),"Kod bulunamadı"))</f>
        <v/>
      </c>
      <c r="E720" s="13" t="n"/>
    </row>
    <row r="721">
      <c r="A721" s="12" t="n"/>
      <c r="C721" s="9">
        <f>IF(B721="","",IFERROR(VLOOKUP(B721,'Stok'!A:B,2,FALSE),"Kod bulunamadı"))</f>
        <v/>
      </c>
      <c r="E721" s="13" t="n"/>
    </row>
    <row r="722">
      <c r="A722" s="12" t="n"/>
      <c r="C722" s="9">
        <f>IF(B722="","",IFERROR(VLOOKUP(B722,'Stok'!A:B,2,FALSE),"Kod bulunamadı"))</f>
        <v/>
      </c>
      <c r="E722" s="13" t="n"/>
    </row>
    <row r="723">
      <c r="A723" s="12" t="n"/>
      <c r="C723" s="9">
        <f>IF(B723="","",IFERROR(VLOOKUP(B723,'Stok'!A:B,2,FALSE),"Kod bulunamadı"))</f>
        <v/>
      </c>
      <c r="E723" s="13" t="n"/>
    </row>
    <row r="724">
      <c r="A724" s="12" t="n"/>
      <c r="C724" s="9">
        <f>IF(B724="","",IFERROR(VLOOKUP(B724,'Stok'!A:B,2,FALSE),"Kod bulunamadı"))</f>
        <v/>
      </c>
      <c r="E724" s="13" t="n"/>
    </row>
    <row r="725">
      <c r="A725" s="12" t="n"/>
      <c r="C725" s="9">
        <f>IF(B725="","",IFERROR(VLOOKUP(B725,'Stok'!A:B,2,FALSE),"Kod bulunamadı"))</f>
        <v/>
      </c>
      <c r="E725" s="13" t="n"/>
    </row>
    <row r="726">
      <c r="A726" s="12" t="n"/>
      <c r="C726" s="9">
        <f>IF(B726="","",IFERROR(VLOOKUP(B726,'Stok'!A:B,2,FALSE),"Kod bulunamadı"))</f>
        <v/>
      </c>
      <c r="E726" s="13" t="n"/>
    </row>
    <row r="727">
      <c r="A727" s="12" t="n"/>
      <c r="C727" s="9">
        <f>IF(B727="","",IFERROR(VLOOKUP(B727,'Stok'!A:B,2,FALSE),"Kod bulunamadı"))</f>
        <v/>
      </c>
      <c r="E727" s="13" t="n"/>
    </row>
    <row r="728">
      <c r="A728" s="12" t="n"/>
      <c r="C728" s="9">
        <f>IF(B728="","",IFERROR(VLOOKUP(B728,'Stok'!A:B,2,FALSE),"Kod bulunamadı"))</f>
        <v/>
      </c>
      <c r="E728" s="13" t="n"/>
    </row>
    <row r="729">
      <c r="A729" s="12" t="n"/>
      <c r="C729" s="9">
        <f>IF(B729="","",IFERROR(VLOOKUP(B729,'Stok'!A:B,2,FALSE),"Kod bulunamadı"))</f>
        <v/>
      </c>
      <c r="E729" s="13" t="n"/>
    </row>
    <row r="730">
      <c r="A730" s="12" t="n"/>
      <c r="C730" s="9">
        <f>IF(B730="","",IFERROR(VLOOKUP(B730,'Stok'!A:B,2,FALSE),"Kod bulunamadı"))</f>
        <v/>
      </c>
      <c r="E730" s="13" t="n"/>
    </row>
    <row r="731">
      <c r="A731" s="12" t="n"/>
      <c r="C731" s="9">
        <f>IF(B731="","",IFERROR(VLOOKUP(B731,'Stok'!A:B,2,FALSE),"Kod bulunamadı"))</f>
        <v/>
      </c>
      <c r="E731" s="13" t="n"/>
    </row>
    <row r="732">
      <c r="A732" s="12" t="n"/>
      <c r="C732" s="9">
        <f>IF(B732="","",IFERROR(VLOOKUP(B732,'Stok'!A:B,2,FALSE),"Kod bulunamadı"))</f>
        <v/>
      </c>
      <c r="E732" s="13" t="n"/>
    </row>
    <row r="733">
      <c r="A733" s="12" t="n"/>
      <c r="C733" s="9">
        <f>IF(B733="","",IFERROR(VLOOKUP(B733,'Stok'!A:B,2,FALSE),"Kod bulunamadı"))</f>
        <v/>
      </c>
      <c r="E733" s="13" t="n"/>
    </row>
    <row r="734">
      <c r="A734" s="12" t="n"/>
      <c r="C734" s="9">
        <f>IF(B734="","",IFERROR(VLOOKUP(B734,'Stok'!A:B,2,FALSE),"Kod bulunamadı"))</f>
        <v/>
      </c>
      <c r="E734" s="13" t="n"/>
    </row>
    <row r="735">
      <c r="A735" s="12" t="n"/>
      <c r="C735" s="9">
        <f>IF(B735="","",IFERROR(VLOOKUP(B735,'Stok'!A:B,2,FALSE),"Kod bulunamadı"))</f>
        <v/>
      </c>
      <c r="E735" s="13" t="n"/>
    </row>
    <row r="736">
      <c r="A736" s="12" t="n"/>
      <c r="C736" s="9">
        <f>IF(B736="","",IFERROR(VLOOKUP(B736,'Stok'!A:B,2,FALSE),"Kod bulunamadı"))</f>
        <v/>
      </c>
      <c r="E736" s="13" t="n"/>
    </row>
    <row r="737">
      <c r="A737" s="12" t="n"/>
      <c r="C737" s="9">
        <f>IF(B737="","",IFERROR(VLOOKUP(B737,'Stok'!A:B,2,FALSE),"Kod bulunamadı"))</f>
        <v/>
      </c>
      <c r="E737" s="13" t="n"/>
    </row>
    <row r="738">
      <c r="A738" s="12" t="n"/>
      <c r="C738" s="9">
        <f>IF(B738="","",IFERROR(VLOOKUP(B738,'Stok'!A:B,2,FALSE),"Kod bulunamadı"))</f>
        <v/>
      </c>
      <c r="E738" s="13" t="n"/>
    </row>
    <row r="739">
      <c r="A739" s="12" t="n"/>
      <c r="C739" s="9">
        <f>IF(B739="","",IFERROR(VLOOKUP(B739,'Stok'!A:B,2,FALSE),"Kod bulunamadı"))</f>
        <v/>
      </c>
      <c r="E739" s="13" t="n"/>
    </row>
    <row r="740">
      <c r="A740" s="12" t="n"/>
      <c r="C740" s="9">
        <f>IF(B740="","",IFERROR(VLOOKUP(B740,'Stok'!A:B,2,FALSE),"Kod bulunamadı"))</f>
        <v/>
      </c>
      <c r="E740" s="13" t="n"/>
    </row>
    <row r="741">
      <c r="A741" s="12" t="n"/>
      <c r="C741" s="9">
        <f>IF(B741="","",IFERROR(VLOOKUP(B741,'Stok'!A:B,2,FALSE),"Kod bulunamadı"))</f>
        <v/>
      </c>
      <c r="E741" s="13" t="n"/>
    </row>
    <row r="742">
      <c r="A742" s="12" t="n"/>
      <c r="C742" s="9">
        <f>IF(B742="","",IFERROR(VLOOKUP(B742,'Stok'!A:B,2,FALSE),"Kod bulunamadı"))</f>
        <v/>
      </c>
      <c r="E742" s="13" t="n"/>
    </row>
    <row r="743">
      <c r="A743" s="12" t="n"/>
      <c r="C743" s="9">
        <f>IF(B743="","",IFERROR(VLOOKUP(B743,'Stok'!A:B,2,FALSE),"Kod bulunamadı"))</f>
        <v/>
      </c>
      <c r="E743" s="13" t="n"/>
    </row>
    <row r="744">
      <c r="A744" s="12" t="n"/>
      <c r="C744" s="9">
        <f>IF(B744="","",IFERROR(VLOOKUP(B744,'Stok'!A:B,2,FALSE),"Kod bulunamadı"))</f>
        <v/>
      </c>
      <c r="E744" s="13" t="n"/>
    </row>
    <row r="745">
      <c r="A745" s="12" t="n"/>
      <c r="C745" s="9">
        <f>IF(B745="","",IFERROR(VLOOKUP(B745,'Stok'!A:B,2,FALSE),"Kod bulunamadı"))</f>
        <v/>
      </c>
      <c r="E745" s="13" t="n"/>
    </row>
    <row r="746">
      <c r="A746" s="12" t="n"/>
      <c r="C746" s="9">
        <f>IF(B746="","",IFERROR(VLOOKUP(B746,'Stok'!A:B,2,FALSE),"Kod bulunamadı"))</f>
        <v/>
      </c>
      <c r="E746" s="13" t="n"/>
    </row>
    <row r="747">
      <c r="A747" s="12" t="n"/>
      <c r="C747" s="9">
        <f>IF(B747="","",IFERROR(VLOOKUP(B747,'Stok'!A:B,2,FALSE),"Kod bulunamadı"))</f>
        <v/>
      </c>
      <c r="E747" s="13" t="n"/>
    </row>
    <row r="748">
      <c r="A748" s="12" t="n"/>
      <c r="C748" s="9">
        <f>IF(B748="","",IFERROR(VLOOKUP(B748,'Stok'!A:B,2,FALSE),"Kod bulunamadı"))</f>
        <v/>
      </c>
      <c r="E748" s="13" t="n"/>
    </row>
    <row r="749">
      <c r="A749" s="12" t="n"/>
      <c r="C749" s="9">
        <f>IF(B749="","",IFERROR(VLOOKUP(B749,'Stok'!A:B,2,FALSE),"Kod bulunamadı"))</f>
        <v/>
      </c>
      <c r="E749" s="13" t="n"/>
    </row>
    <row r="750">
      <c r="A750" s="12" t="n"/>
      <c r="C750" s="9">
        <f>IF(B750="","",IFERROR(VLOOKUP(B750,'Stok'!A:B,2,FALSE),"Kod bulunamadı"))</f>
        <v/>
      </c>
      <c r="E750" s="13" t="n"/>
    </row>
    <row r="751">
      <c r="A751" s="12" t="n"/>
      <c r="C751" s="9">
        <f>IF(B751="","",IFERROR(VLOOKUP(B751,'Stok'!A:B,2,FALSE),"Kod bulunamadı"))</f>
        <v/>
      </c>
      <c r="E751" s="13" t="n"/>
    </row>
    <row r="752">
      <c r="A752" s="12" t="n"/>
      <c r="C752" s="9">
        <f>IF(B752="","",IFERROR(VLOOKUP(B752,'Stok'!A:B,2,FALSE),"Kod bulunamadı"))</f>
        <v/>
      </c>
      <c r="E752" s="13" t="n"/>
    </row>
    <row r="753">
      <c r="A753" s="12" t="n"/>
      <c r="C753" s="9">
        <f>IF(B753="","",IFERROR(VLOOKUP(B753,'Stok'!A:B,2,FALSE),"Kod bulunamadı"))</f>
        <v/>
      </c>
      <c r="E753" s="13" t="n"/>
    </row>
    <row r="754">
      <c r="A754" s="12" t="n"/>
      <c r="C754" s="9">
        <f>IF(B754="","",IFERROR(VLOOKUP(B754,'Stok'!A:B,2,FALSE),"Kod bulunamadı"))</f>
        <v/>
      </c>
      <c r="E754" s="13" t="n"/>
    </row>
    <row r="755">
      <c r="A755" s="12" t="n"/>
      <c r="C755" s="9">
        <f>IF(B755="","",IFERROR(VLOOKUP(B755,'Stok'!A:B,2,FALSE),"Kod bulunamadı"))</f>
        <v/>
      </c>
      <c r="E755" s="13" t="n"/>
    </row>
    <row r="756">
      <c r="A756" s="12" t="n"/>
      <c r="C756" s="9">
        <f>IF(B756="","",IFERROR(VLOOKUP(B756,'Stok'!A:B,2,FALSE),"Kod bulunamadı"))</f>
        <v/>
      </c>
      <c r="E756" s="13" t="n"/>
    </row>
    <row r="757">
      <c r="A757" s="12" t="n"/>
      <c r="C757" s="9">
        <f>IF(B757="","",IFERROR(VLOOKUP(B757,'Stok'!A:B,2,FALSE),"Kod bulunamadı"))</f>
        <v/>
      </c>
      <c r="E757" s="13" t="n"/>
    </row>
    <row r="758">
      <c r="A758" s="12" t="n"/>
      <c r="C758" s="9">
        <f>IF(B758="","",IFERROR(VLOOKUP(B758,'Stok'!A:B,2,FALSE),"Kod bulunamadı"))</f>
        <v/>
      </c>
      <c r="E758" s="13" t="n"/>
    </row>
    <row r="759">
      <c r="A759" s="12" t="n"/>
      <c r="C759" s="9">
        <f>IF(B759="","",IFERROR(VLOOKUP(B759,'Stok'!A:B,2,FALSE),"Kod bulunamadı"))</f>
        <v/>
      </c>
      <c r="E759" s="13" t="n"/>
    </row>
    <row r="760">
      <c r="A760" s="12" t="n"/>
      <c r="C760" s="9">
        <f>IF(B760="","",IFERROR(VLOOKUP(B760,'Stok'!A:B,2,FALSE),"Kod bulunamadı"))</f>
        <v/>
      </c>
      <c r="E760" s="13" t="n"/>
    </row>
    <row r="761">
      <c r="A761" s="12" t="n"/>
      <c r="C761" s="9">
        <f>IF(B761="","",IFERROR(VLOOKUP(B761,'Stok'!A:B,2,FALSE),"Kod bulunamadı"))</f>
        <v/>
      </c>
      <c r="E761" s="13" t="n"/>
    </row>
    <row r="762">
      <c r="A762" s="12" t="n"/>
      <c r="C762" s="9">
        <f>IF(B762="","",IFERROR(VLOOKUP(B762,'Stok'!A:B,2,FALSE),"Kod bulunamadı"))</f>
        <v/>
      </c>
      <c r="E762" s="13" t="n"/>
    </row>
    <row r="763">
      <c r="A763" s="12" t="n"/>
      <c r="C763" s="9">
        <f>IF(B763="","",IFERROR(VLOOKUP(B763,'Stok'!A:B,2,FALSE),"Kod bulunamadı"))</f>
        <v/>
      </c>
      <c r="E763" s="13" t="n"/>
    </row>
    <row r="764">
      <c r="A764" s="12" t="n"/>
      <c r="C764" s="9">
        <f>IF(B764="","",IFERROR(VLOOKUP(B764,'Stok'!A:B,2,FALSE),"Kod bulunamadı"))</f>
        <v/>
      </c>
      <c r="E764" s="13" t="n"/>
    </row>
    <row r="765">
      <c r="A765" s="12" t="n"/>
      <c r="C765" s="9">
        <f>IF(B765="","",IFERROR(VLOOKUP(B765,'Stok'!A:B,2,FALSE),"Kod bulunamadı"))</f>
        <v/>
      </c>
      <c r="E765" s="13" t="n"/>
    </row>
    <row r="766">
      <c r="A766" s="12" t="n"/>
      <c r="C766" s="9">
        <f>IF(B766="","",IFERROR(VLOOKUP(B766,'Stok'!A:B,2,FALSE),"Kod bulunamadı"))</f>
        <v/>
      </c>
      <c r="E766" s="13" t="n"/>
    </row>
    <row r="767">
      <c r="A767" s="12" t="n"/>
      <c r="C767" s="9">
        <f>IF(B767="","",IFERROR(VLOOKUP(B767,'Stok'!A:B,2,FALSE),"Kod bulunamadı"))</f>
        <v/>
      </c>
      <c r="E767" s="13" t="n"/>
    </row>
    <row r="768">
      <c r="A768" s="12" t="n"/>
      <c r="C768" s="9">
        <f>IF(B768="","",IFERROR(VLOOKUP(B768,'Stok'!A:B,2,FALSE),"Kod bulunamadı"))</f>
        <v/>
      </c>
      <c r="E768" s="13" t="n"/>
    </row>
    <row r="769">
      <c r="A769" s="12" t="n"/>
      <c r="C769" s="9">
        <f>IF(B769="","",IFERROR(VLOOKUP(B769,'Stok'!A:B,2,FALSE),"Kod bulunamadı"))</f>
        <v/>
      </c>
      <c r="E769" s="13" t="n"/>
    </row>
    <row r="770">
      <c r="A770" s="12" t="n"/>
      <c r="C770" s="9">
        <f>IF(B770="","",IFERROR(VLOOKUP(B770,'Stok'!A:B,2,FALSE),"Kod bulunamadı"))</f>
        <v/>
      </c>
      <c r="E770" s="13" t="n"/>
    </row>
    <row r="771">
      <c r="A771" s="12" t="n"/>
      <c r="C771" s="9">
        <f>IF(B771="","",IFERROR(VLOOKUP(B771,'Stok'!A:B,2,FALSE),"Kod bulunamadı"))</f>
        <v/>
      </c>
      <c r="E771" s="13" t="n"/>
    </row>
    <row r="772">
      <c r="A772" s="12" t="n"/>
      <c r="C772" s="9">
        <f>IF(B772="","",IFERROR(VLOOKUP(B772,'Stok'!A:B,2,FALSE),"Kod bulunamadı"))</f>
        <v/>
      </c>
      <c r="E772" s="13" t="n"/>
    </row>
    <row r="773">
      <c r="A773" s="12" t="n"/>
      <c r="C773" s="9">
        <f>IF(B773="","",IFERROR(VLOOKUP(B773,'Stok'!A:B,2,FALSE),"Kod bulunamadı"))</f>
        <v/>
      </c>
      <c r="E773" s="13" t="n"/>
    </row>
    <row r="774">
      <c r="A774" s="12" t="n"/>
      <c r="C774" s="9">
        <f>IF(B774="","",IFERROR(VLOOKUP(B774,'Stok'!A:B,2,FALSE),"Kod bulunamadı"))</f>
        <v/>
      </c>
      <c r="E774" s="13" t="n"/>
    </row>
    <row r="775">
      <c r="A775" s="12" t="n"/>
      <c r="C775" s="9">
        <f>IF(B775="","",IFERROR(VLOOKUP(B775,'Stok'!A:B,2,FALSE),"Kod bulunamadı"))</f>
        <v/>
      </c>
      <c r="E775" s="13" t="n"/>
    </row>
    <row r="776">
      <c r="A776" s="12" t="n"/>
      <c r="C776" s="9">
        <f>IF(B776="","",IFERROR(VLOOKUP(B776,'Stok'!A:B,2,FALSE),"Kod bulunamadı"))</f>
        <v/>
      </c>
      <c r="E776" s="13" t="n"/>
    </row>
    <row r="777">
      <c r="A777" s="12" t="n"/>
      <c r="C777" s="9">
        <f>IF(B777="","",IFERROR(VLOOKUP(B777,'Stok'!A:B,2,FALSE),"Kod bulunamadı"))</f>
        <v/>
      </c>
      <c r="E777" s="13" t="n"/>
    </row>
    <row r="778">
      <c r="A778" s="12" t="n"/>
      <c r="C778" s="9">
        <f>IF(B778="","",IFERROR(VLOOKUP(B778,'Stok'!A:B,2,FALSE),"Kod bulunamadı"))</f>
        <v/>
      </c>
      <c r="E778" s="13" t="n"/>
    </row>
    <row r="779">
      <c r="A779" s="12" t="n"/>
      <c r="C779" s="9">
        <f>IF(B779="","",IFERROR(VLOOKUP(B779,'Stok'!A:B,2,FALSE),"Kod bulunamadı"))</f>
        <v/>
      </c>
      <c r="E779" s="13" t="n"/>
    </row>
    <row r="780">
      <c r="A780" s="12" t="n"/>
      <c r="C780" s="9">
        <f>IF(B780="","",IFERROR(VLOOKUP(B780,'Stok'!A:B,2,FALSE),"Kod bulunamadı"))</f>
        <v/>
      </c>
      <c r="E780" s="13" t="n"/>
    </row>
    <row r="781">
      <c r="A781" s="12" t="n"/>
      <c r="C781" s="9">
        <f>IF(B781="","",IFERROR(VLOOKUP(B781,'Stok'!A:B,2,FALSE),"Kod bulunamadı"))</f>
        <v/>
      </c>
      <c r="E781" s="13" t="n"/>
    </row>
    <row r="782">
      <c r="A782" s="12" t="n"/>
      <c r="C782" s="9">
        <f>IF(B782="","",IFERROR(VLOOKUP(B782,'Stok'!A:B,2,FALSE),"Kod bulunamadı"))</f>
        <v/>
      </c>
      <c r="E782" s="13" t="n"/>
    </row>
    <row r="783">
      <c r="A783" s="12" t="n"/>
      <c r="C783" s="9">
        <f>IF(B783="","",IFERROR(VLOOKUP(B783,'Stok'!A:B,2,FALSE),"Kod bulunamadı"))</f>
        <v/>
      </c>
      <c r="E783" s="13" t="n"/>
    </row>
    <row r="784">
      <c r="A784" s="12" t="n"/>
      <c r="C784" s="9">
        <f>IF(B784="","",IFERROR(VLOOKUP(B784,'Stok'!A:B,2,FALSE),"Kod bulunamadı"))</f>
        <v/>
      </c>
      <c r="E784" s="13" t="n"/>
    </row>
    <row r="785">
      <c r="A785" s="12" t="n"/>
      <c r="C785" s="9">
        <f>IF(B785="","",IFERROR(VLOOKUP(B785,'Stok'!A:B,2,FALSE),"Kod bulunamadı"))</f>
        <v/>
      </c>
      <c r="E785" s="13" t="n"/>
    </row>
    <row r="786">
      <c r="A786" s="12" t="n"/>
      <c r="C786" s="9">
        <f>IF(B786="","",IFERROR(VLOOKUP(B786,'Stok'!A:B,2,FALSE),"Kod bulunamadı"))</f>
        <v/>
      </c>
      <c r="E786" s="13" t="n"/>
    </row>
    <row r="787">
      <c r="A787" s="12" t="n"/>
      <c r="C787" s="9">
        <f>IF(B787="","",IFERROR(VLOOKUP(B787,'Stok'!A:B,2,FALSE),"Kod bulunamadı"))</f>
        <v/>
      </c>
      <c r="E787" s="13" t="n"/>
    </row>
    <row r="788">
      <c r="A788" s="12" t="n"/>
      <c r="C788" s="9">
        <f>IF(B788="","",IFERROR(VLOOKUP(B788,'Stok'!A:B,2,FALSE),"Kod bulunamadı"))</f>
        <v/>
      </c>
      <c r="E788" s="13" t="n"/>
    </row>
    <row r="789">
      <c r="A789" s="12" t="n"/>
      <c r="C789" s="9">
        <f>IF(B789="","",IFERROR(VLOOKUP(B789,'Stok'!A:B,2,FALSE),"Kod bulunamadı"))</f>
        <v/>
      </c>
      <c r="E789" s="13" t="n"/>
    </row>
    <row r="790">
      <c r="A790" s="12" t="n"/>
      <c r="C790" s="9">
        <f>IF(B790="","",IFERROR(VLOOKUP(B790,'Stok'!A:B,2,FALSE),"Kod bulunamadı"))</f>
        <v/>
      </c>
      <c r="E790" s="13" t="n"/>
    </row>
    <row r="791">
      <c r="A791" s="12" t="n"/>
      <c r="C791" s="9">
        <f>IF(B791="","",IFERROR(VLOOKUP(B791,'Stok'!A:B,2,FALSE),"Kod bulunamadı"))</f>
        <v/>
      </c>
      <c r="E791" s="13" t="n"/>
    </row>
    <row r="792">
      <c r="A792" s="12" t="n"/>
      <c r="C792" s="9">
        <f>IF(B792="","",IFERROR(VLOOKUP(B792,'Stok'!A:B,2,FALSE),"Kod bulunamadı"))</f>
        <v/>
      </c>
      <c r="E792" s="13" t="n"/>
    </row>
    <row r="793">
      <c r="A793" s="12" t="n"/>
      <c r="C793" s="9">
        <f>IF(B793="","",IFERROR(VLOOKUP(B793,'Stok'!A:B,2,FALSE),"Kod bulunamadı"))</f>
        <v/>
      </c>
      <c r="E793" s="13" t="n"/>
    </row>
    <row r="794">
      <c r="A794" s="12" t="n"/>
      <c r="C794" s="9">
        <f>IF(B794="","",IFERROR(VLOOKUP(B794,'Stok'!A:B,2,FALSE),"Kod bulunamadı"))</f>
        <v/>
      </c>
      <c r="E794" s="13" t="n"/>
    </row>
    <row r="795">
      <c r="A795" s="12" t="n"/>
      <c r="C795" s="9">
        <f>IF(B795="","",IFERROR(VLOOKUP(B795,'Stok'!A:B,2,FALSE),"Kod bulunamadı"))</f>
        <v/>
      </c>
      <c r="E795" s="13" t="n"/>
    </row>
    <row r="796">
      <c r="A796" s="12" t="n"/>
      <c r="C796" s="9">
        <f>IF(B796="","",IFERROR(VLOOKUP(B796,'Stok'!A:B,2,FALSE),"Kod bulunamadı"))</f>
        <v/>
      </c>
      <c r="E796" s="13" t="n"/>
    </row>
    <row r="797">
      <c r="A797" s="12" t="n"/>
      <c r="C797" s="9">
        <f>IF(B797="","",IFERROR(VLOOKUP(B797,'Stok'!A:B,2,FALSE),"Kod bulunamadı"))</f>
        <v/>
      </c>
      <c r="E797" s="13" t="n"/>
    </row>
    <row r="798">
      <c r="A798" s="12" t="n"/>
      <c r="C798" s="9">
        <f>IF(B798="","",IFERROR(VLOOKUP(B798,'Stok'!A:B,2,FALSE),"Kod bulunamadı"))</f>
        <v/>
      </c>
      <c r="E798" s="13" t="n"/>
    </row>
    <row r="799">
      <c r="A799" s="12" t="n"/>
      <c r="C799" s="9">
        <f>IF(B799="","",IFERROR(VLOOKUP(B799,'Stok'!A:B,2,FALSE),"Kod bulunamadı"))</f>
        <v/>
      </c>
      <c r="E799" s="13" t="n"/>
    </row>
    <row r="800">
      <c r="A800" s="12" t="n"/>
      <c r="C800" s="9">
        <f>IF(B800="","",IFERROR(VLOOKUP(B800,'Stok'!A:B,2,FALSE),"Kod bulunamadı"))</f>
        <v/>
      </c>
      <c r="E800" s="13" t="n"/>
    </row>
    <row r="801">
      <c r="A801" s="12" t="n"/>
      <c r="C801" s="9">
        <f>IF(B801="","",IFERROR(VLOOKUP(B801,'Stok'!A:B,2,FALSE),"Kod bulunamadı"))</f>
        <v/>
      </c>
      <c r="E801" s="13" t="n"/>
    </row>
    <row r="802">
      <c r="A802" s="12" t="n"/>
      <c r="C802" s="9">
        <f>IF(B802="","",IFERROR(VLOOKUP(B802,'Stok'!A:B,2,FALSE),"Kod bulunamadı"))</f>
        <v/>
      </c>
      <c r="E802" s="13" t="n"/>
    </row>
    <row r="803">
      <c r="A803" s="12" t="n"/>
      <c r="C803" s="9">
        <f>IF(B803="","",IFERROR(VLOOKUP(B803,'Stok'!A:B,2,FALSE),"Kod bulunamadı"))</f>
        <v/>
      </c>
      <c r="E803" s="13" t="n"/>
    </row>
    <row r="804">
      <c r="A804" s="12" t="n"/>
      <c r="C804" s="9">
        <f>IF(B804="","",IFERROR(VLOOKUP(B804,'Stok'!A:B,2,FALSE),"Kod bulunamadı"))</f>
        <v/>
      </c>
      <c r="E804" s="13" t="n"/>
    </row>
    <row r="805">
      <c r="A805" s="12" t="n"/>
      <c r="C805" s="9">
        <f>IF(B805="","",IFERROR(VLOOKUP(B805,'Stok'!A:B,2,FALSE),"Kod bulunamadı"))</f>
        <v/>
      </c>
      <c r="E805" s="13" t="n"/>
    </row>
    <row r="806">
      <c r="A806" s="12" t="n"/>
      <c r="C806" s="9">
        <f>IF(B806="","",IFERROR(VLOOKUP(B806,'Stok'!A:B,2,FALSE),"Kod bulunamadı"))</f>
        <v/>
      </c>
      <c r="E806" s="13" t="n"/>
    </row>
    <row r="807">
      <c r="A807" s="12" t="n"/>
      <c r="C807" s="9">
        <f>IF(B807="","",IFERROR(VLOOKUP(B807,'Stok'!A:B,2,FALSE),"Kod bulunamadı"))</f>
        <v/>
      </c>
      <c r="E807" s="13" t="n"/>
    </row>
    <row r="808">
      <c r="A808" s="12" t="n"/>
      <c r="C808" s="9">
        <f>IF(B808="","",IFERROR(VLOOKUP(B808,'Stok'!A:B,2,FALSE),"Kod bulunamadı"))</f>
        <v/>
      </c>
      <c r="E808" s="13" t="n"/>
    </row>
    <row r="809">
      <c r="A809" s="12" t="n"/>
      <c r="C809" s="9">
        <f>IF(B809="","",IFERROR(VLOOKUP(B809,'Stok'!A:B,2,FALSE),"Kod bulunamadı"))</f>
        <v/>
      </c>
      <c r="E809" s="13" t="n"/>
    </row>
    <row r="810">
      <c r="A810" s="12" t="n"/>
      <c r="C810" s="9">
        <f>IF(B810="","",IFERROR(VLOOKUP(B810,'Stok'!A:B,2,FALSE),"Kod bulunamadı"))</f>
        <v/>
      </c>
      <c r="E810" s="13" t="n"/>
    </row>
    <row r="811">
      <c r="A811" s="12" t="n"/>
      <c r="C811" s="9">
        <f>IF(B811="","",IFERROR(VLOOKUP(B811,'Stok'!A:B,2,FALSE),"Kod bulunamadı"))</f>
        <v/>
      </c>
      <c r="E811" s="13" t="n"/>
    </row>
    <row r="812">
      <c r="A812" s="12" t="n"/>
      <c r="C812" s="9">
        <f>IF(B812="","",IFERROR(VLOOKUP(B812,'Stok'!A:B,2,FALSE),"Kod bulunamadı"))</f>
        <v/>
      </c>
      <c r="E812" s="13" t="n"/>
    </row>
    <row r="813">
      <c r="A813" s="12" t="n"/>
      <c r="C813" s="9">
        <f>IF(B813="","",IFERROR(VLOOKUP(B813,'Stok'!A:B,2,FALSE),"Kod bulunamadı"))</f>
        <v/>
      </c>
      <c r="E813" s="13" t="n"/>
    </row>
    <row r="814">
      <c r="A814" s="12" t="n"/>
      <c r="C814" s="9">
        <f>IF(B814="","",IFERROR(VLOOKUP(B814,'Stok'!A:B,2,FALSE),"Kod bulunamadı"))</f>
        <v/>
      </c>
      <c r="E814" s="13" t="n"/>
    </row>
    <row r="815">
      <c r="A815" s="12" t="n"/>
      <c r="C815" s="9">
        <f>IF(B815="","",IFERROR(VLOOKUP(B815,'Stok'!A:B,2,FALSE),"Kod bulunamadı"))</f>
        <v/>
      </c>
      <c r="E815" s="13" t="n"/>
    </row>
    <row r="816">
      <c r="A816" s="12" t="n"/>
      <c r="C816" s="9">
        <f>IF(B816="","",IFERROR(VLOOKUP(B816,'Stok'!A:B,2,FALSE),"Kod bulunamadı"))</f>
        <v/>
      </c>
      <c r="E816" s="13" t="n"/>
    </row>
    <row r="817">
      <c r="A817" s="12" t="n"/>
      <c r="C817" s="9">
        <f>IF(B817="","",IFERROR(VLOOKUP(B817,'Stok'!A:B,2,FALSE),"Kod bulunamadı"))</f>
        <v/>
      </c>
      <c r="E817" s="13" t="n"/>
    </row>
    <row r="818">
      <c r="A818" s="12" t="n"/>
      <c r="C818" s="9">
        <f>IF(B818="","",IFERROR(VLOOKUP(B818,'Stok'!A:B,2,FALSE),"Kod bulunamadı"))</f>
        <v/>
      </c>
      <c r="E818" s="13" t="n"/>
    </row>
    <row r="819">
      <c r="A819" s="12" t="n"/>
      <c r="C819" s="9">
        <f>IF(B819="","",IFERROR(VLOOKUP(B819,'Stok'!A:B,2,FALSE),"Kod bulunamadı"))</f>
        <v/>
      </c>
      <c r="E819" s="13" t="n"/>
    </row>
    <row r="820">
      <c r="A820" s="12" t="n"/>
      <c r="C820" s="9">
        <f>IF(B820="","",IFERROR(VLOOKUP(B820,'Stok'!A:B,2,FALSE),"Kod bulunamadı"))</f>
        <v/>
      </c>
      <c r="E820" s="13" t="n"/>
    </row>
    <row r="821">
      <c r="A821" s="12" t="n"/>
      <c r="C821" s="9">
        <f>IF(B821="","",IFERROR(VLOOKUP(B821,'Stok'!A:B,2,FALSE),"Kod bulunamadı"))</f>
        <v/>
      </c>
      <c r="E821" s="13" t="n"/>
    </row>
    <row r="822">
      <c r="A822" s="12" t="n"/>
      <c r="C822" s="9">
        <f>IF(B822="","",IFERROR(VLOOKUP(B822,'Stok'!A:B,2,FALSE),"Kod bulunamadı"))</f>
        <v/>
      </c>
      <c r="E822" s="13" t="n"/>
    </row>
    <row r="823">
      <c r="A823" s="12" t="n"/>
      <c r="C823" s="9">
        <f>IF(B823="","",IFERROR(VLOOKUP(B823,'Stok'!A:B,2,FALSE),"Kod bulunamadı"))</f>
        <v/>
      </c>
      <c r="E823" s="13" t="n"/>
    </row>
    <row r="824">
      <c r="A824" s="12" t="n"/>
      <c r="C824" s="9">
        <f>IF(B824="","",IFERROR(VLOOKUP(B824,'Stok'!A:B,2,FALSE),"Kod bulunamadı"))</f>
        <v/>
      </c>
      <c r="E824" s="13" t="n"/>
    </row>
    <row r="825">
      <c r="A825" s="12" t="n"/>
      <c r="C825" s="9">
        <f>IF(B825="","",IFERROR(VLOOKUP(B825,'Stok'!A:B,2,FALSE),"Kod bulunamadı"))</f>
        <v/>
      </c>
      <c r="E825" s="13" t="n"/>
    </row>
    <row r="826">
      <c r="A826" s="12" t="n"/>
      <c r="C826" s="9">
        <f>IF(B826="","",IFERROR(VLOOKUP(B826,'Stok'!A:B,2,FALSE),"Kod bulunamadı"))</f>
        <v/>
      </c>
      <c r="E826" s="13" t="n"/>
    </row>
    <row r="827">
      <c r="A827" s="12" t="n"/>
      <c r="C827" s="9">
        <f>IF(B827="","",IFERROR(VLOOKUP(B827,'Stok'!A:B,2,FALSE),"Kod bulunamadı"))</f>
        <v/>
      </c>
      <c r="E827" s="13" t="n"/>
    </row>
    <row r="828">
      <c r="A828" s="12" t="n"/>
      <c r="C828" s="9">
        <f>IF(B828="","",IFERROR(VLOOKUP(B828,'Stok'!A:B,2,FALSE),"Kod bulunamadı"))</f>
        <v/>
      </c>
      <c r="E828" s="13" t="n"/>
    </row>
    <row r="829">
      <c r="A829" s="12" t="n"/>
      <c r="C829" s="9">
        <f>IF(B829="","",IFERROR(VLOOKUP(B829,'Stok'!A:B,2,FALSE),"Kod bulunamadı"))</f>
        <v/>
      </c>
      <c r="E829" s="13" t="n"/>
    </row>
    <row r="830">
      <c r="A830" s="12" t="n"/>
      <c r="C830" s="9">
        <f>IF(B830="","",IFERROR(VLOOKUP(B830,'Stok'!A:B,2,FALSE),"Kod bulunamadı"))</f>
        <v/>
      </c>
      <c r="E830" s="13" t="n"/>
    </row>
    <row r="831">
      <c r="A831" s="12" t="n"/>
      <c r="C831" s="9">
        <f>IF(B831="","",IFERROR(VLOOKUP(B831,'Stok'!A:B,2,FALSE),"Kod bulunamadı"))</f>
        <v/>
      </c>
      <c r="E831" s="13" t="n"/>
    </row>
    <row r="832">
      <c r="A832" s="12" t="n"/>
      <c r="C832" s="9">
        <f>IF(B832="","",IFERROR(VLOOKUP(B832,'Stok'!A:B,2,FALSE),"Kod bulunamadı"))</f>
        <v/>
      </c>
      <c r="E832" s="13" t="n"/>
    </row>
    <row r="833">
      <c r="A833" s="12" t="n"/>
      <c r="C833" s="9">
        <f>IF(B833="","",IFERROR(VLOOKUP(B833,'Stok'!A:B,2,FALSE),"Kod bulunamadı"))</f>
        <v/>
      </c>
      <c r="E833" s="13" t="n"/>
    </row>
    <row r="834">
      <c r="A834" s="12" t="n"/>
      <c r="C834" s="9">
        <f>IF(B834="","",IFERROR(VLOOKUP(B834,'Stok'!A:B,2,FALSE),"Kod bulunamadı"))</f>
        <v/>
      </c>
      <c r="E834" s="13" t="n"/>
    </row>
    <row r="835">
      <c r="A835" s="12" t="n"/>
      <c r="C835" s="9">
        <f>IF(B835="","",IFERROR(VLOOKUP(B835,'Stok'!A:B,2,FALSE),"Kod bulunamadı"))</f>
        <v/>
      </c>
      <c r="E835" s="13" t="n"/>
    </row>
    <row r="836">
      <c r="A836" s="12" t="n"/>
      <c r="C836" s="9">
        <f>IF(B836="","",IFERROR(VLOOKUP(B836,'Stok'!A:B,2,FALSE),"Kod bulunamadı"))</f>
        <v/>
      </c>
      <c r="E836" s="13" t="n"/>
    </row>
    <row r="837">
      <c r="A837" s="12" t="n"/>
      <c r="C837" s="9">
        <f>IF(B837="","",IFERROR(VLOOKUP(B837,'Stok'!A:B,2,FALSE),"Kod bulunamadı"))</f>
        <v/>
      </c>
      <c r="E837" s="13" t="n"/>
    </row>
    <row r="838">
      <c r="A838" s="12" t="n"/>
      <c r="C838" s="9">
        <f>IF(B838="","",IFERROR(VLOOKUP(B838,'Stok'!A:B,2,FALSE),"Kod bulunamadı"))</f>
        <v/>
      </c>
      <c r="E838" s="13" t="n"/>
    </row>
    <row r="839">
      <c r="A839" s="12" t="n"/>
      <c r="C839" s="9">
        <f>IF(B839="","",IFERROR(VLOOKUP(B839,'Stok'!A:B,2,FALSE),"Kod bulunamadı"))</f>
        <v/>
      </c>
      <c r="E839" s="13" t="n"/>
    </row>
    <row r="840">
      <c r="A840" s="12" t="n"/>
      <c r="C840" s="9">
        <f>IF(B840="","",IFERROR(VLOOKUP(B840,'Stok'!A:B,2,FALSE),"Kod bulunamadı"))</f>
        <v/>
      </c>
      <c r="E840" s="13" t="n"/>
    </row>
    <row r="841">
      <c r="A841" s="12" t="n"/>
      <c r="C841" s="9">
        <f>IF(B841="","",IFERROR(VLOOKUP(B841,'Stok'!A:B,2,FALSE),"Kod bulunamadı"))</f>
        <v/>
      </c>
      <c r="E841" s="13" t="n"/>
    </row>
    <row r="842">
      <c r="A842" s="12" t="n"/>
      <c r="C842" s="9">
        <f>IF(B842="","",IFERROR(VLOOKUP(B842,'Stok'!A:B,2,FALSE),"Kod bulunamadı"))</f>
        <v/>
      </c>
      <c r="E842" s="13" t="n"/>
    </row>
    <row r="843">
      <c r="A843" s="12" t="n"/>
      <c r="C843" s="9">
        <f>IF(B843="","",IFERROR(VLOOKUP(B843,'Stok'!A:B,2,FALSE),"Kod bulunamadı"))</f>
        <v/>
      </c>
      <c r="E843" s="13" t="n"/>
    </row>
    <row r="844">
      <c r="A844" s="12" t="n"/>
      <c r="C844" s="9">
        <f>IF(B844="","",IFERROR(VLOOKUP(B844,'Stok'!A:B,2,FALSE),"Kod bulunamadı"))</f>
        <v/>
      </c>
      <c r="E844" s="13" t="n"/>
    </row>
    <row r="845">
      <c r="A845" s="12" t="n"/>
      <c r="C845" s="9">
        <f>IF(B845="","",IFERROR(VLOOKUP(B845,'Stok'!A:B,2,FALSE),"Kod bulunamadı"))</f>
        <v/>
      </c>
      <c r="E845" s="13" t="n"/>
    </row>
    <row r="846">
      <c r="A846" s="12" t="n"/>
      <c r="C846" s="9">
        <f>IF(B846="","",IFERROR(VLOOKUP(B846,'Stok'!A:B,2,FALSE),"Kod bulunamadı"))</f>
        <v/>
      </c>
      <c r="E846" s="13" t="n"/>
    </row>
    <row r="847">
      <c r="A847" s="12" t="n"/>
      <c r="C847" s="9">
        <f>IF(B847="","",IFERROR(VLOOKUP(B847,'Stok'!A:B,2,FALSE),"Kod bulunamadı"))</f>
        <v/>
      </c>
      <c r="E847" s="13" t="n"/>
    </row>
    <row r="848">
      <c r="A848" s="12" t="n"/>
      <c r="C848" s="9">
        <f>IF(B848="","",IFERROR(VLOOKUP(B848,'Stok'!A:B,2,FALSE),"Kod bulunamadı"))</f>
        <v/>
      </c>
      <c r="E848" s="13" t="n"/>
    </row>
    <row r="849">
      <c r="A849" s="12" t="n"/>
      <c r="C849" s="9">
        <f>IF(B849="","",IFERROR(VLOOKUP(B849,'Stok'!A:B,2,FALSE),"Kod bulunamadı"))</f>
        <v/>
      </c>
      <c r="E849" s="13" t="n"/>
    </row>
    <row r="850">
      <c r="A850" s="12" t="n"/>
      <c r="C850" s="9">
        <f>IF(B850="","",IFERROR(VLOOKUP(B850,'Stok'!A:B,2,FALSE),"Kod bulunamadı"))</f>
        <v/>
      </c>
      <c r="E850" s="13" t="n"/>
    </row>
    <row r="851">
      <c r="A851" s="12" t="n"/>
      <c r="C851" s="9">
        <f>IF(B851="","",IFERROR(VLOOKUP(B851,'Stok'!A:B,2,FALSE),"Kod bulunamadı"))</f>
        <v/>
      </c>
      <c r="E851" s="13" t="n"/>
    </row>
    <row r="852">
      <c r="A852" s="12" t="n"/>
      <c r="C852" s="9">
        <f>IF(B852="","",IFERROR(VLOOKUP(B852,'Stok'!A:B,2,FALSE),"Kod bulunamadı"))</f>
        <v/>
      </c>
      <c r="E852" s="13" t="n"/>
    </row>
    <row r="853">
      <c r="A853" s="12" t="n"/>
      <c r="C853" s="9">
        <f>IF(B853="","",IFERROR(VLOOKUP(B853,'Stok'!A:B,2,FALSE),"Kod bulunamadı"))</f>
        <v/>
      </c>
      <c r="E853" s="13" t="n"/>
    </row>
    <row r="854">
      <c r="A854" s="12" t="n"/>
      <c r="C854" s="9">
        <f>IF(B854="","",IFERROR(VLOOKUP(B854,'Stok'!A:B,2,FALSE),"Kod bulunamadı"))</f>
        <v/>
      </c>
      <c r="E854" s="13" t="n"/>
    </row>
    <row r="855">
      <c r="A855" s="12" t="n"/>
      <c r="C855" s="9">
        <f>IF(B855="","",IFERROR(VLOOKUP(B855,'Stok'!A:B,2,FALSE),"Kod bulunamadı"))</f>
        <v/>
      </c>
      <c r="E855" s="13" t="n"/>
    </row>
    <row r="856">
      <c r="A856" s="12" t="n"/>
      <c r="C856" s="9">
        <f>IF(B856="","",IFERROR(VLOOKUP(B856,'Stok'!A:B,2,FALSE),"Kod bulunamadı"))</f>
        <v/>
      </c>
      <c r="E856" s="13" t="n"/>
    </row>
    <row r="857">
      <c r="A857" s="12" t="n"/>
      <c r="C857" s="9">
        <f>IF(B857="","",IFERROR(VLOOKUP(B857,'Stok'!A:B,2,FALSE),"Kod bulunamadı"))</f>
        <v/>
      </c>
      <c r="E857" s="13" t="n"/>
    </row>
    <row r="858">
      <c r="A858" s="12" t="n"/>
      <c r="C858" s="9">
        <f>IF(B858="","",IFERROR(VLOOKUP(B858,'Stok'!A:B,2,FALSE),"Kod bulunamadı"))</f>
        <v/>
      </c>
      <c r="E858" s="13" t="n"/>
    </row>
    <row r="859">
      <c r="A859" s="12" t="n"/>
      <c r="C859" s="9">
        <f>IF(B859="","",IFERROR(VLOOKUP(B859,'Stok'!A:B,2,FALSE),"Kod bulunamadı"))</f>
        <v/>
      </c>
      <c r="E859" s="13" t="n"/>
    </row>
    <row r="860">
      <c r="A860" s="12" t="n"/>
      <c r="C860" s="9">
        <f>IF(B860="","",IFERROR(VLOOKUP(B860,'Stok'!A:B,2,FALSE),"Kod bulunamadı"))</f>
        <v/>
      </c>
      <c r="E860" s="13" t="n"/>
    </row>
    <row r="861">
      <c r="A861" s="12" t="n"/>
      <c r="C861" s="9">
        <f>IF(B861="","",IFERROR(VLOOKUP(B861,'Stok'!A:B,2,FALSE),"Kod bulunamadı"))</f>
        <v/>
      </c>
      <c r="E861" s="13" t="n"/>
    </row>
    <row r="862">
      <c r="A862" s="12" t="n"/>
      <c r="C862" s="9">
        <f>IF(B862="","",IFERROR(VLOOKUP(B862,'Stok'!A:B,2,FALSE),"Kod bulunamadı"))</f>
        <v/>
      </c>
      <c r="E862" s="13" t="n"/>
    </row>
    <row r="863">
      <c r="A863" s="12" t="n"/>
      <c r="C863" s="9">
        <f>IF(B863="","",IFERROR(VLOOKUP(B863,'Stok'!A:B,2,FALSE),"Kod bulunamadı"))</f>
        <v/>
      </c>
      <c r="E863" s="13" t="n"/>
    </row>
    <row r="864">
      <c r="A864" s="12" t="n"/>
      <c r="C864" s="9">
        <f>IF(B864="","",IFERROR(VLOOKUP(B864,'Stok'!A:B,2,FALSE),"Kod bulunamadı"))</f>
        <v/>
      </c>
      <c r="E864" s="13" t="n"/>
    </row>
    <row r="865">
      <c r="A865" s="12" t="n"/>
      <c r="C865" s="9">
        <f>IF(B865="","",IFERROR(VLOOKUP(B865,'Stok'!A:B,2,FALSE),"Kod bulunamadı"))</f>
        <v/>
      </c>
      <c r="E865" s="13" t="n"/>
    </row>
    <row r="866">
      <c r="A866" s="12" t="n"/>
      <c r="C866" s="9">
        <f>IF(B866="","",IFERROR(VLOOKUP(B866,'Stok'!A:B,2,FALSE),"Kod bulunamadı"))</f>
        <v/>
      </c>
      <c r="E866" s="13" t="n"/>
    </row>
    <row r="867">
      <c r="A867" s="12" t="n"/>
      <c r="C867" s="9">
        <f>IF(B867="","",IFERROR(VLOOKUP(B867,'Stok'!A:B,2,FALSE),"Kod bulunamadı"))</f>
        <v/>
      </c>
      <c r="E867" s="13" t="n"/>
    </row>
    <row r="868">
      <c r="A868" s="12" t="n"/>
      <c r="C868" s="9">
        <f>IF(B868="","",IFERROR(VLOOKUP(B868,'Stok'!A:B,2,FALSE),"Kod bulunamadı"))</f>
        <v/>
      </c>
      <c r="E868" s="13" t="n"/>
    </row>
    <row r="869">
      <c r="A869" s="12" t="n"/>
      <c r="C869" s="9">
        <f>IF(B869="","",IFERROR(VLOOKUP(B869,'Stok'!A:B,2,FALSE),"Kod bulunamadı"))</f>
        <v/>
      </c>
      <c r="E869" s="13" t="n"/>
    </row>
    <row r="870">
      <c r="A870" s="12" t="n"/>
      <c r="C870" s="9">
        <f>IF(B870="","",IFERROR(VLOOKUP(B870,'Stok'!A:B,2,FALSE),"Kod bulunamadı"))</f>
        <v/>
      </c>
      <c r="E870" s="13" t="n"/>
    </row>
    <row r="871">
      <c r="A871" s="12" t="n"/>
      <c r="C871" s="9">
        <f>IF(B871="","",IFERROR(VLOOKUP(B871,'Stok'!A:B,2,FALSE),"Kod bulunamadı"))</f>
        <v/>
      </c>
      <c r="E871" s="13" t="n"/>
    </row>
    <row r="872">
      <c r="A872" s="12" t="n"/>
      <c r="C872" s="9">
        <f>IF(B872="","",IFERROR(VLOOKUP(B872,'Stok'!A:B,2,FALSE),"Kod bulunamadı"))</f>
        <v/>
      </c>
      <c r="E872" s="13" t="n"/>
    </row>
    <row r="873">
      <c r="A873" s="12" t="n"/>
      <c r="C873" s="9">
        <f>IF(B873="","",IFERROR(VLOOKUP(B873,'Stok'!A:B,2,FALSE),"Kod bulunamadı"))</f>
        <v/>
      </c>
      <c r="E873" s="13" t="n"/>
    </row>
    <row r="874">
      <c r="A874" s="12" t="n"/>
      <c r="C874" s="9">
        <f>IF(B874="","",IFERROR(VLOOKUP(B874,'Stok'!A:B,2,FALSE),"Kod bulunamadı"))</f>
        <v/>
      </c>
      <c r="E874" s="13" t="n"/>
    </row>
    <row r="875">
      <c r="A875" s="12" t="n"/>
      <c r="C875" s="9">
        <f>IF(B875="","",IFERROR(VLOOKUP(B875,'Stok'!A:B,2,FALSE),"Kod bulunamadı"))</f>
        <v/>
      </c>
      <c r="E875" s="13" t="n"/>
    </row>
    <row r="876">
      <c r="A876" s="12" t="n"/>
      <c r="C876" s="9">
        <f>IF(B876="","",IFERROR(VLOOKUP(B876,'Stok'!A:B,2,FALSE),"Kod bulunamadı"))</f>
        <v/>
      </c>
      <c r="E876" s="13" t="n"/>
    </row>
    <row r="877">
      <c r="A877" s="12" t="n"/>
      <c r="C877" s="9">
        <f>IF(B877="","",IFERROR(VLOOKUP(B877,'Stok'!A:B,2,FALSE),"Kod bulunamadı"))</f>
        <v/>
      </c>
      <c r="E877" s="13" t="n"/>
    </row>
    <row r="878">
      <c r="A878" s="12" t="n"/>
      <c r="C878" s="9">
        <f>IF(B878="","",IFERROR(VLOOKUP(B878,'Stok'!A:B,2,FALSE),"Kod bulunamadı"))</f>
        <v/>
      </c>
      <c r="E878" s="13" t="n"/>
    </row>
    <row r="879">
      <c r="A879" s="12" t="n"/>
      <c r="C879" s="9">
        <f>IF(B879="","",IFERROR(VLOOKUP(B879,'Stok'!A:B,2,FALSE),"Kod bulunamadı"))</f>
        <v/>
      </c>
      <c r="E879" s="13" t="n"/>
    </row>
    <row r="880">
      <c r="A880" s="12" t="n"/>
      <c r="C880" s="9">
        <f>IF(B880="","",IFERROR(VLOOKUP(B880,'Stok'!A:B,2,FALSE),"Kod bulunamadı"))</f>
        <v/>
      </c>
      <c r="E880" s="13" t="n"/>
    </row>
    <row r="881">
      <c r="A881" s="12" t="n"/>
      <c r="C881" s="9">
        <f>IF(B881="","",IFERROR(VLOOKUP(B881,'Stok'!A:B,2,FALSE),"Kod bulunamadı"))</f>
        <v/>
      </c>
      <c r="E881" s="13" t="n"/>
    </row>
    <row r="882">
      <c r="A882" s="12" t="n"/>
      <c r="C882" s="9">
        <f>IF(B882="","",IFERROR(VLOOKUP(B882,'Stok'!A:B,2,FALSE),"Kod bulunamadı"))</f>
        <v/>
      </c>
      <c r="E882" s="13" t="n"/>
    </row>
    <row r="883">
      <c r="A883" s="12" t="n"/>
      <c r="C883" s="9">
        <f>IF(B883="","",IFERROR(VLOOKUP(B883,'Stok'!A:B,2,FALSE),"Kod bulunamadı"))</f>
        <v/>
      </c>
      <c r="E883" s="13" t="n"/>
    </row>
    <row r="884">
      <c r="A884" s="12" t="n"/>
      <c r="C884" s="9">
        <f>IF(B884="","",IFERROR(VLOOKUP(B884,'Stok'!A:B,2,FALSE),"Kod bulunamadı"))</f>
        <v/>
      </c>
      <c r="E884" s="13" t="n"/>
    </row>
    <row r="885">
      <c r="A885" s="12" t="n"/>
      <c r="C885" s="9">
        <f>IF(B885="","",IFERROR(VLOOKUP(B885,'Stok'!A:B,2,FALSE),"Kod bulunamadı"))</f>
        <v/>
      </c>
      <c r="E885" s="13" t="n"/>
    </row>
    <row r="886">
      <c r="A886" s="12" t="n"/>
      <c r="C886" s="9">
        <f>IF(B886="","",IFERROR(VLOOKUP(B886,'Stok'!A:B,2,FALSE),"Kod bulunamadı"))</f>
        <v/>
      </c>
      <c r="E886" s="13" t="n"/>
    </row>
    <row r="887">
      <c r="A887" s="12" t="n"/>
      <c r="C887" s="9">
        <f>IF(B887="","",IFERROR(VLOOKUP(B887,'Stok'!A:B,2,FALSE),"Kod bulunamadı"))</f>
        <v/>
      </c>
      <c r="E887" s="13" t="n"/>
    </row>
    <row r="888">
      <c r="A888" s="12" t="n"/>
      <c r="C888" s="9">
        <f>IF(B888="","",IFERROR(VLOOKUP(B888,'Stok'!A:B,2,FALSE),"Kod bulunamadı"))</f>
        <v/>
      </c>
      <c r="E888" s="13" t="n"/>
    </row>
    <row r="889">
      <c r="A889" s="12" t="n"/>
      <c r="C889" s="9">
        <f>IF(B889="","",IFERROR(VLOOKUP(B889,'Stok'!A:B,2,FALSE),"Kod bulunamadı"))</f>
        <v/>
      </c>
      <c r="E889" s="13" t="n"/>
    </row>
    <row r="890">
      <c r="A890" s="12" t="n"/>
      <c r="C890" s="9">
        <f>IF(B890="","",IFERROR(VLOOKUP(B890,'Stok'!A:B,2,FALSE),"Kod bulunamadı"))</f>
        <v/>
      </c>
      <c r="E890" s="13" t="n"/>
    </row>
    <row r="891">
      <c r="A891" s="12" t="n"/>
      <c r="C891" s="9">
        <f>IF(B891="","",IFERROR(VLOOKUP(B891,'Stok'!A:B,2,FALSE),"Kod bulunamadı"))</f>
        <v/>
      </c>
      <c r="E891" s="13" t="n"/>
    </row>
    <row r="892">
      <c r="A892" s="12" t="n"/>
      <c r="C892" s="9">
        <f>IF(B892="","",IFERROR(VLOOKUP(B892,'Stok'!A:B,2,FALSE),"Kod bulunamadı"))</f>
        <v/>
      </c>
      <c r="E892" s="13" t="n"/>
    </row>
    <row r="893">
      <c r="A893" s="12" t="n"/>
      <c r="C893" s="9">
        <f>IF(B893="","",IFERROR(VLOOKUP(B893,'Stok'!A:B,2,FALSE),"Kod bulunamadı"))</f>
        <v/>
      </c>
      <c r="E893" s="13" t="n"/>
    </row>
    <row r="894">
      <c r="A894" s="12" t="n"/>
      <c r="C894" s="9">
        <f>IF(B894="","",IFERROR(VLOOKUP(B894,'Stok'!A:B,2,FALSE),"Kod bulunamadı"))</f>
        <v/>
      </c>
      <c r="E894" s="13" t="n"/>
    </row>
    <row r="895">
      <c r="A895" s="12" t="n"/>
      <c r="C895" s="9">
        <f>IF(B895="","",IFERROR(VLOOKUP(B895,'Stok'!A:B,2,FALSE),"Kod bulunamadı"))</f>
        <v/>
      </c>
      <c r="E895" s="13" t="n"/>
    </row>
    <row r="896">
      <c r="A896" s="12" t="n"/>
      <c r="C896" s="9">
        <f>IF(B896="","",IFERROR(VLOOKUP(B896,'Stok'!A:B,2,FALSE),"Kod bulunamadı"))</f>
        <v/>
      </c>
      <c r="E896" s="13" t="n"/>
    </row>
    <row r="897">
      <c r="A897" s="12" t="n"/>
      <c r="C897" s="9">
        <f>IF(B897="","",IFERROR(VLOOKUP(B897,'Stok'!A:B,2,FALSE),"Kod bulunamadı"))</f>
        <v/>
      </c>
      <c r="E897" s="13" t="n"/>
    </row>
    <row r="898">
      <c r="A898" s="12" t="n"/>
      <c r="C898" s="9">
        <f>IF(B898="","",IFERROR(VLOOKUP(B898,'Stok'!A:B,2,FALSE),"Kod bulunamadı"))</f>
        <v/>
      </c>
      <c r="E898" s="13" t="n"/>
    </row>
    <row r="899">
      <c r="A899" s="12" t="n"/>
      <c r="C899" s="9">
        <f>IF(B899="","",IFERROR(VLOOKUP(B899,'Stok'!A:B,2,FALSE),"Kod bulunamadı"))</f>
        <v/>
      </c>
      <c r="E899" s="13" t="n"/>
    </row>
    <row r="900">
      <c r="A900" s="12" t="n"/>
      <c r="C900" s="9">
        <f>IF(B900="","",IFERROR(VLOOKUP(B900,'Stok'!A:B,2,FALSE),"Kod bulunamadı"))</f>
        <v/>
      </c>
      <c r="E900" s="13" t="n"/>
    </row>
    <row r="901">
      <c r="A901" s="12" t="n"/>
      <c r="C901" s="9">
        <f>IF(B901="","",IFERROR(VLOOKUP(B901,'Stok'!A:B,2,FALSE),"Kod bulunamadı"))</f>
        <v/>
      </c>
      <c r="E901" s="13" t="n"/>
    </row>
    <row r="902">
      <c r="A902" s="12" t="n"/>
      <c r="C902" s="9">
        <f>IF(B902="","",IFERROR(VLOOKUP(B902,'Stok'!A:B,2,FALSE),"Kod bulunamadı"))</f>
        <v/>
      </c>
      <c r="E902" s="13" t="n"/>
    </row>
    <row r="903">
      <c r="A903" s="12" t="n"/>
      <c r="C903" s="9">
        <f>IF(B903="","",IFERROR(VLOOKUP(B903,'Stok'!A:B,2,FALSE),"Kod bulunamadı"))</f>
        <v/>
      </c>
      <c r="E903" s="13" t="n"/>
    </row>
    <row r="904">
      <c r="A904" s="12" t="n"/>
      <c r="C904" s="9">
        <f>IF(B904="","",IFERROR(VLOOKUP(B904,'Stok'!A:B,2,FALSE),"Kod bulunamadı"))</f>
        <v/>
      </c>
      <c r="E904" s="13" t="n"/>
    </row>
    <row r="905">
      <c r="A905" s="12" t="n"/>
      <c r="C905" s="9">
        <f>IF(B905="","",IFERROR(VLOOKUP(B905,'Stok'!A:B,2,FALSE),"Kod bulunamadı"))</f>
        <v/>
      </c>
      <c r="E905" s="13" t="n"/>
    </row>
    <row r="906">
      <c r="A906" s="12" t="n"/>
      <c r="C906" s="9">
        <f>IF(B906="","",IFERROR(VLOOKUP(B906,'Stok'!A:B,2,FALSE),"Kod bulunamadı"))</f>
        <v/>
      </c>
      <c r="E906" s="13" t="n"/>
    </row>
    <row r="907">
      <c r="A907" s="12" t="n"/>
      <c r="C907" s="9">
        <f>IF(B907="","",IFERROR(VLOOKUP(B907,'Stok'!A:B,2,FALSE),"Kod bulunamadı"))</f>
        <v/>
      </c>
      <c r="E907" s="13" t="n"/>
    </row>
    <row r="908">
      <c r="A908" s="12" t="n"/>
      <c r="C908" s="9">
        <f>IF(B908="","",IFERROR(VLOOKUP(B908,'Stok'!A:B,2,FALSE),"Kod bulunamadı"))</f>
        <v/>
      </c>
      <c r="E908" s="13" t="n"/>
    </row>
    <row r="909">
      <c r="A909" s="12" t="n"/>
      <c r="C909" s="9">
        <f>IF(B909="","",IFERROR(VLOOKUP(B909,'Stok'!A:B,2,FALSE),"Kod bulunamadı"))</f>
        <v/>
      </c>
      <c r="E909" s="13" t="n"/>
    </row>
    <row r="910">
      <c r="A910" s="12" t="n"/>
      <c r="C910" s="9">
        <f>IF(B910="","",IFERROR(VLOOKUP(B910,'Stok'!A:B,2,FALSE),"Kod bulunamadı"))</f>
        <v/>
      </c>
      <c r="E910" s="13" t="n"/>
    </row>
    <row r="911">
      <c r="A911" s="12" t="n"/>
      <c r="C911" s="9">
        <f>IF(B911="","",IFERROR(VLOOKUP(B911,'Stok'!A:B,2,FALSE),"Kod bulunamadı"))</f>
        <v/>
      </c>
      <c r="E911" s="13" t="n"/>
    </row>
    <row r="912">
      <c r="A912" s="12" t="n"/>
      <c r="C912" s="9">
        <f>IF(B912="","",IFERROR(VLOOKUP(B912,'Stok'!A:B,2,FALSE),"Kod bulunamadı"))</f>
        <v/>
      </c>
      <c r="E912" s="13" t="n"/>
    </row>
    <row r="913">
      <c r="A913" s="12" t="n"/>
      <c r="C913" s="9">
        <f>IF(B913="","",IFERROR(VLOOKUP(B913,'Stok'!A:B,2,FALSE),"Kod bulunamadı"))</f>
        <v/>
      </c>
      <c r="E913" s="13" t="n"/>
    </row>
    <row r="914">
      <c r="A914" s="12" t="n"/>
      <c r="C914" s="9">
        <f>IF(B914="","",IFERROR(VLOOKUP(B914,'Stok'!A:B,2,FALSE),"Kod bulunamadı"))</f>
        <v/>
      </c>
      <c r="E914" s="13" t="n"/>
    </row>
    <row r="915">
      <c r="A915" s="12" t="n"/>
      <c r="C915" s="9">
        <f>IF(B915="","",IFERROR(VLOOKUP(B915,'Stok'!A:B,2,FALSE),"Kod bulunamadı"))</f>
        <v/>
      </c>
      <c r="E915" s="13" t="n"/>
    </row>
    <row r="916">
      <c r="A916" s="12" t="n"/>
      <c r="C916" s="9">
        <f>IF(B916="","",IFERROR(VLOOKUP(B916,'Stok'!A:B,2,FALSE),"Kod bulunamadı"))</f>
        <v/>
      </c>
      <c r="E916" s="13" t="n"/>
    </row>
    <row r="917">
      <c r="A917" s="12" t="n"/>
      <c r="C917" s="9">
        <f>IF(B917="","",IFERROR(VLOOKUP(B917,'Stok'!A:B,2,FALSE),"Kod bulunamadı"))</f>
        <v/>
      </c>
      <c r="E917" s="13" t="n"/>
    </row>
    <row r="918">
      <c r="A918" s="12" t="n"/>
      <c r="C918" s="9">
        <f>IF(B918="","",IFERROR(VLOOKUP(B918,'Stok'!A:B,2,FALSE),"Kod bulunamadı"))</f>
        <v/>
      </c>
      <c r="E918" s="13" t="n"/>
    </row>
    <row r="919">
      <c r="A919" s="12" t="n"/>
      <c r="C919" s="9">
        <f>IF(B919="","",IFERROR(VLOOKUP(B919,'Stok'!A:B,2,FALSE),"Kod bulunamadı"))</f>
        <v/>
      </c>
      <c r="E919" s="13" t="n"/>
    </row>
    <row r="920">
      <c r="A920" s="12" t="n"/>
      <c r="C920" s="9">
        <f>IF(B920="","",IFERROR(VLOOKUP(B920,'Stok'!A:B,2,FALSE),"Kod bulunamadı"))</f>
        <v/>
      </c>
      <c r="E920" s="13" t="n"/>
    </row>
    <row r="921">
      <c r="A921" s="12" t="n"/>
      <c r="C921" s="9">
        <f>IF(B921="","",IFERROR(VLOOKUP(B921,'Stok'!A:B,2,FALSE),"Kod bulunamadı"))</f>
        <v/>
      </c>
      <c r="E921" s="13" t="n"/>
    </row>
    <row r="922">
      <c r="A922" s="12" t="n"/>
      <c r="C922" s="9">
        <f>IF(B922="","",IFERROR(VLOOKUP(B922,'Stok'!A:B,2,FALSE),"Kod bulunamadı"))</f>
        <v/>
      </c>
      <c r="E922" s="13" t="n"/>
    </row>
    <row r="923">
      <c r="A923" s="12" t="n"/>
      <c r="C923" s="9">
        <f>IF(B923="","",IFERROR(VLOOKUP(B923,'Stok'!A:B,2,FALSE),"Kod bulunamadı"))</f>
        <v/>
      </c>
      <c r="E923" s="13" t="n"/>
    </row>
    <row r="924">
      <c r="A924" s="12" t="n"/>
      <c r="C924" s="9">
        <f>IF(B924="","",IFERROR(VLOOKUP(B924,'Stok'!A:B,2,FALSE),"Kod bulunamadı"))</f>
        <v/>
      </c>
      <c r="E924" s="13" t="n"/>
    </row>
    <row r="925">
      <c r="A925" s="12" t="n"/>
      <c r="C925" s="9">
        <f>IF(B925="","",IFERROR(VLOOKUP(B925,'Stok'!A:B,2,FALSE),"Kod bulunamadı"))</f>
        <v/>
      </c>
      <c r="E925" s="13" t="n"/>
    </row>
    <row r="926">
      <c r="A926" s="12" t="n"/>
      <c r="C926" s="9">
        <f>IF(B926="","",IFERROR(VLOOKUP(B926,'Stok'!A:B,2,FALSE),"Kod bulunamadı"))</f>
        <v/>
      </c>
      <c r="E926" s="13" t="n"/>
    </row>
    <row r="927">
      <c r="A927" s="12" t="n"/>
      <c r="C927" s="9">
        <f>IF(B927="","",IFERROR(VLOOKUP(B927,'Stok'!A:B,2,FALSE),"Kod bulunamadı"))</f>
        <v/>
      </c>
      <c r="E927" s="13" t="n"/>
    </row>
    <row r="928">
      <c r="A928" s="12" t="n"/>
      <c r="C928" s="9">
        <f>IF(B928="","",IFERROR(VLOOKUP(B928,'Stok'!A:B,2,FALSE),"Kod bulunamadı"))</f>
        <v/>
      </c>
      <c r="E928" s="13" t="n"/>
    </row>
    <row r="929">
      <c r="A929" s="12" t="n"/>
      <c r="C929" s="9">
        <f>IF(B929="","",IFERROR(VLOOKUP(B929,'Stok'!A:B,2,FALSE),"Kod bulunamadı"))</f>
        <v/>
      </c>
      <c r="E929" s="13" t="n"/>
    </row>
    <row r="930">
      <c r="A930" s="12" t="n"/>
      <c r="C930" s="9">
        <f>IF(B930="","",IFERROR(VLOOKUP(B930,'Stok'!A:B,2,FALSE),"Kod bulunamadı"))</f>
        <v/>
      </c>
      <c r="E930" s="13" t="n"/>
    </row>
    <row r="931">
      <c r="A931" s="12" t="n"/>
      <c r="C931" s="9">
        <f>IF(B931="","",IFERROR(VLOOKUP(B931,'Stok'!A:B,2,FALSE),"Kod bulunamadı"))</f>
        <v/>
      </c>
      <c r="E931" s="13" t="n"/>
    </row>
    <row r="932">
      <c r="A932" s="12" t="n"/>
      <c r="C932" s="9">
        <f>IF(B932="","",IFERROR(VLOOKUP(B932,'Stok'!A:B,2,FALSE),"Kod bulunamadı"))</f>
        <v/>
      </c>
      <c r="E932" s="13" t="n"/>
    </row>
    <row r="933">
      <c r="A933" s="12" t="n"/>
      <c r="C933" s="9">
        <f>IF(B933="","",IFERROR(VLOOKUP(B933,'Stok'!A:B,2,FALSE),"Kod bulunamadı"))</f>
        <v/>
      </c>
      <c r="E933" s="13" t="n"/>
    </row>
    <row r="934">
      <c r="A934" s="12" t="n"/>
      <c r="C934" s="9">
        <f>IF(B934="","",IFERROR(VLOOKUP(B934,'Stok'!A:B,2,FALSE),"Kod bulunamadı"))</f>
        <v/>
      </c>
      <c r="E934" s="13" t="n"/>
    </row>
    <row r="935">
      <c r="A935" s="12" t="n"/>
      <c r="C935" s="9">
        <f>IF(B935="","",IFERROR(VLOOKUP(B935,'Stok'!A:B,2,FALSE),"Kod bulunamadı"))</f>
        <v/>
      </c>
      <c r="E935" s="13" t="n"/>
    </row>
    <row r="936">
      <c r="A936" s="12" t="n"/>
      <c r="C936" s="9">
        <f>IF(B936="","",IFERROR(VLOOKUP(B936,'Stok'!A:B,2,FALSE),"Kod bulunamadı"))</f>
        <v/>
      </c>
      <c r="E936" s="13" t="n"/>
    </row>
    <row r="937">
      <c r="A937" s="12" t="n"/>
      <c r="C937" s="9">
        <f>IF(B937="","",IFERROR(VLOOKUP(B937,'Stok'!A:B,2,FALSE),"Kod bulunamadı"))</f>
        <v/>
      </c>
      <c r="E937" s="13" t="n"/>
    </row>
    <row r="938">
      <c r="A938" s="12" t="n"/>
      <c r="C938" s="9">
        <f>IF(B938="","",IFERROR(VLOOKUP(B938,'Stok'!A:B,2,FALSE),"Kod bulunamadı"))</f>
        <v/>
      </c>
      <c r="E938" s="13" t="n"/>
    </row>
    <row r="939">
      <c r="A939" s="12" t="n"/>
      <c r="C939" s="9">
        <f>IF(B939="","",IFERROR(VLOOKUP(B939,'Stok'!A:B,2,FALSE),"Kod bulunamadı"))</f>
        <v/>
      </c>
      <c r="E939" s="13" t="n"/>
    </row>
    <row r="940">
      <c r="A940" s="12" t="n"/>
      <c r="C940" s="9">
        <f>IF(B940="","",IFERROR(VLOOKUP(B940,'Stok'!A:B,2,FALSE),"Kod bulunamadı"))</f>
        <v/>
      </c>
      <c r="E940" s="13" t="n"/>
    </row>
    <row r="941">
      <c r="A941" s="12" t="n"/>
      <c r="C941" s="9">
        <f>IF(B941="","",IFERROR(VLOOKUP(B941,'Stok'!A:B,2,FALSE),"Kod bulunamadı"))</f>
        <v/>
      </c>
      <c r="E941" s="13" t="n"/>
    </row>
    <row r="942">
      <c r="A942" s="12" t="n"/>
      <c r="C942" s="9">
        <f>IF(B942="","",IFERROR(VLOOKUP(B942,'Stok'!A:B,2,FALSE),"Kod bulunamadı"))</f>
        <v/>
      </c>
      <c r="E942" s="13" t="n"/>
    </row>
    <row r="943">
      <c r="A943" s="12" t="n"/>
      <c r="C943" s="9">
        <f>IF(B943="","",IFERROR(VLOOKUP(B943,'Stok'!A:B,2,FALSE),"Kod bulunamadı"))</f>
        <v/>
      </c>
      <c r="E943" s="13" t="n"/>
    </row>
    <row r="944">
      <c r="A944" s="12" t="n"/>
      <c r="C944" s="9">
        <f>IF(B944="","",IFERROR(VLOOKUP(B944,'Stok'!A:B,2,FALSE),"Kod bulunamadı"))</f>
        <v/>
      </c>
      <c r="E944" s="13" t="n"/>
    </row>
    <row r="945">
      <c r="A945" s="12" t="n"/>
      <c r="C945" s="9">
        <f>IF(B945="","",IFERROR(VLOOKUP(B945,'Stok'!A:B,2,FALSE),"Kod bulunamadı"))</f>
        <v/>
      </c>
      <c r="E945" s="13" t="n"/>
    </row>
    <row r="946">
      <c r="A946" s="12" t="n"/>
      <c r="C946" s="9">
        <f>IF(B946="","",IFERROR(VLOOKUP(B946,'Stok'!A:B,2,FALSE),"Kod bulunamadı"))</f>
        <v/>
      </c>
      <c r="E946" s="13" t="n"/>
    </row>
    <row r="947">
      <c r="A947" s="12" t="n"/>
      <c r="C947" s="9">
        <f>IF(B947="","",IFERROR(VLOOKUP(B947,'Stok'!A:B,2,FALSE),"Kod bulunamadı"))</f>
        <v/>
      </c>
      <c r="E947" s="13" t="n"/>
    </row>
    <row r="948">
      <c r="A948" s="12" t="n"/>
      <c r="C948" s="9">
        <f>IF(B948="","",IFERROR(VLOOKUP(B948,'Stok'!A:B,2,FALSE),"Kod bulunamadı"))</f>
        <v/>
      </c>
      <c r="E948" s="13" t="n"/>
    </row>
    <row r="949">
      <c r="A949" s="12" t="n"/>
      <c r="C949" s="9">
        <f>IF(B949="","",IFERROR(VLOOKUP(B949,'Stok'!A:B,2,FALSE),"Kod bulunamadı"))</f>
        <v/>
      </c>
      <c r="E949" s="13" t="n"/>
    </row>
    <row r="950">
      <c r="A950" s="12" t="n"/>
      <c r="C950" s="9">
        <f>IF(B950="","",IFERROR(VLOOKUP(B950,'Stok'!A:B,2,FALSE),"Kod bulunamadı"))</f>
        <v/>
      </c>
      <c r="E950" s="13" t="n"/>
    </row>
    <row r="951">
      <c r="A951" s="12" t="n"/>
      <c r="C951" s="9">
        <f>IF(B951="","",IFERROR(VLOOKUP(B951,'Stok'!A:B,2,FALSE),"Kod bulunamadı"))</f>
        <v/>
      </c>
      <c r="E951" s="13" t="n"/>
    </row>
    <row r="952">
      <c r="A952" s="12" t="n"/>
      <c r="C952" s="9">
        <f>IF(B952="","",IFERROR(VLOOKUP(B952,'Stok'!A:B,2,FALSE),"Kod bulunamadı"))</f>
        <v/>
      </c>
      <c r="E952" s="13" t="n"/>
    </row>
    <row r="953">
      <c r="A953" s="12" t="n"/>
      <c r="C953" s="9">
        <f>IF(B953="","",IFERROR(VLOOKUP(B953,'Stok'!A:B,2,FALSE),"Kod bulunamadı"))</f>
        <v/>
      </c>
      <c r="E953" s="13" t="n"/>
    </row>
    <row r="954">
      <c r="A954" s="12" t="n"/>
      <c r="C954" s="9">
        <f>IF(B954="","",IFERROR(VLOOKUP(B954,'Stok'!A:B,2,FALSE),"Kod bulunamadı"))</f>
        <v/>
      </c>
      <c r="E954" s="13" t="n"/>
    </row>
    <row r="955">
      <c r="A955" s="12" t="n"/>
      <c r="C955" s="9">
        <f>IF(B955="","",IFERROR(VLOOKUP(B955,'Stok'!A:B,2,FALSE),"Kod bulunamadı"))</f>
        <v/>
      </c>
      <c r="E955" s="13" t="n"/>
    </row>
    <row r="956">
      <c r="A956" s="12" t="n"/>
      <c r="C956" s="9">
        <f>IF(B956="","",IFERROR(VLOOKUP(B956,'Stok'!A:B,2,FALSE),"Kod bulunamadı"))</f>
        <v/>
      </c>
      <c r="E956" s="13" t="n"/>
    </row>
    <row r="957">
      <c r="A957" s="12" t="n"/>
      <c r="C957" s="9">
        <f>IF(B957="","",IFERROR(VLOOKUP(B957,'Stok'!A:B,2,FALSE),"Kod bulunamadı"))</f>
        <v/>
      </c>
      <c r="E957" s="13" t="n"/>
    </row>
    <row r="958">
      <c r="A958" s="12" t="n"/>
      <c r="C958" s="9">
        <f>IF(B958="","",IFERROR(VLOOKUP(B958,'Stok'!A:B,2,FALSE),"Kod bulunamadı"))</f>
        <v/>
      </c>
      <c r="E958" s="13" t="n"/>
    </row>
    <row r="959">
      <c r="A959" s="12" t="n"/>
      <c r="C959" s="9">
        <f>IF(B959="","",IFERROR(VLOOKUP(B959,'Stok'!A:B,2,FALSE),"Kod bulunamadı"))</f>
        <v/>
      </c>
      <c r="E959" s="13" t="n"/>
    </row>
    <row r="960">
      <c r="A960" s="12" t="n"/>
      <c r="C960" s="9">
        <f>IF(B960="","",IFERROR(VLOOKUP(B960,'Stok'!A:B,2,FALSE),"Kod bulunamadı"))</f>
        <v/>
      </c>
      <c r="E960" s="13" t="n"/>
    </row>
    <row r="961">
      <c r="A961" s="12" t="n"/>
      <c r="C961" s="9">
        <f>IF(B961="","",IFERROR(VLOOKUP(B961,'Stok'!A:B,2,FALSE),"Kod bulunamadı"))</f>
        <v/>
      </c>
      <c r="E961" s="13" t="n"/>
    </row>
    <row r="962">
      <c r="A962" s="12" t="n"/>
      <c r="C962" s="9">
        <f>IF(B962="","",IFERROR(VLOOKUP(B962,'Stok'!A:B,2,FALSE),"Kod bulunamadı"))</f>
        <v/>
      </c>
      <c r="E962" s="13" t="n"/>
    </row>
    <row r="963">
      <c r="A963" s="12" t="n"/>
      <c r="C963" s="9">
        <f>IF(B963="","",IFERROR(VLOOKUP(B963,'Stok'!A:B,2,FALSE),"Kod bulunamadı"))</f>
        <v/>
      </c>
      <c r="E963" s="13" t="n"/>
    </row>
    <row r="964">
      <c r="A964" s="12" t="n"/>
      <c r="C964" s="9">
        <f>IF(B964="","",IFERROR(VLOOKUP(B964,'Stok'!A:B,2,FALSE),"Kod bulunamadı"))</f>
        <v/>
      </c>
      <c r="E964" s="13" t="n"/>
    </row>
    <row r="965">
      <c r="A965" s="12" t="n"/>
      <c r="C965" s="9">
        <f>IF(B965="","",IFERROR(VLOOKUP(B965,'Stok'!A:B,2,FALSE),"Kod bulunamadı"))</f>
        <v/>
      </c>
      <c r="E965" s="13" t="n"/>
    </row>
    <row r="966">
      <c r="A966" s="12" t="n"/>
      <c r="C966" s="9">
        <f>IF(B966="","",IFERROR(VLOOKUP(B966,'Stok'!A:B,2,FALSE),"Kod bulunamadı"))</f>
        <v/>
      </c>
      <c r="E966" s="13" t="n"/>
    </row>
    <row r="967">
      <c r="A967" s="12" t="n"/>
      <c r="C967" s="9">
        <f>IF(B967="","",IFERROR(VLOOKUP(B967,'Stok'!A:B,2,FALSE),"Kod bulunamadı"))</f>
        <v/>
      </c>
      <c r="E967" s="13" t="n"/>
    </row>
    <row r="968">
      <c r="A968" s="12" t="n"/>
      <c r="C968" s="9">
        <f>IF(B968="","",IFERROR(VLOOKUP(B968,'Stok'!A:B,2,FALSE),"Kod bulunamadı"))</f>
        <v/>
      </c>
      <c r="E968" s="13" t="n"/>
    </row>
    <row r="969">
      <c r="A969" s="12" t="n"/>
      <c r="C969" s="9">
        <f>IF(B969="","",IFERROR(VLOOKUP(B969,'Stok'!A:B,2,FALSE),"Kod bulunamadı"))</f>
        <v/>
      </c>
      <c r="E969" s="13" t="n"/>
    </row>
    <row r="970">
      <c r="A970" s="12" t="n"/>
      <c r="C970" s="9">
        <f>IF(B970="","",IFERROR(VLOOKUP(B970,'Stok'!A:B,2,FALSE),"Kod bulunamadı"))</f>
        <v/>
      </c>
      <c r="E970" s="13" t="n"/>
    </row>
    <row r="971">
      <c r="A971" s="12" t="n"/>
      <c r="C971" s="9">
        <f>IF(B971="","",IFERROR(VLOOKUP(B971,'Stok'!A:B,2,FALSE),"Kod bulunamadı"))</f>
        <v/>
      </c>
      <c r="E971" s="13" t="n"/>
    </row>
    <row r="972">
      <c r="A972" s="12" t="n"/>
      <c r="C972" s="9">
        <f>IF(B972="","",IFERROR(VLOOKUP(B972,'Stok'!A:B,2,FALSE),"Kod bulunamadı"))</f>
        <v/>
      </c>
      <c r="E972" s="13" t="n"/>
    </row>
    <row r="973">
      <c r="A973" s="12" t="n"/>
      <c r="C973" s="9">
        <f>IF(B973="","",IFERROR(VLOOKUP(B973,'Stok'!A:B,2,FALSE),"Kod bulunamadı"))</f>
        <v/>
      </c>
      <c r="E973" s="13" t="n"/>
    </row>
    <row r="974">
      <c r="A974" s="12" t="n"/>
      <c r="C974" s="9">
        <f>IF(B974="","",IFERROR(VLOOKUP(B974,'Stok'!A:B,2,FALSE),"Kod bulunamadı"))</f>
        <v/>
      </c>
      <c r="E974" s="13" t="n"/>
    </row>
    <row r="975">
      <c r="A975" s="12" t="n"/>
      <c r="C975" s="9">
        <f>IF(B975="","",IFERROR(VLOOKUP(B975,'Stok'!A:B,2,FALSE),"Kod bulunamadı"))</f>
        <v/>
      </c>
      <c r="E975" s="13" t="n"/>
    </row>
    <row r="976">
      <c r="A976" s="12" t="n"/>
      <c r="C976" s="9">
        <f>IF(B976="","",IFERROR(VLOOKUP(B976,'Stok'!A:B,2,FALSE),"Kod bulunamadı"))</f>
        <v/>
      </c>
      <c r="E976" s="13" t="n"/>
    </row>
    <row r="977">
      <c r="A977" s="12" t="n"/>
      <c r="C977" s="9">
        <f>IF(B977="","",IFERROR(VLOOKUP(B977,'Stok'!A:B,2,FALSE),"Kod bulunamadı"))</f>
        <v/>
      </c>
      <c r="E977" s="13" t="n"/>
    </row>
    <row r="978">
      <c r="A978" s="12" t="n"/>
      <c r="C978" s="9">
        <f>IF(B978="","",IFERROR(VLOOKUP(B978,'Stok'!A:B,2,FALSE),"Kod bulunamadı"))</f>
        <v/>
      </c>
      <c r="E978" s="13" t="n"/>
    </row>
    <row r="979">
      <c r="A979" s="12" t="n"/>
      <c r="C979" s="9">
        <f>IF(B979="","",IFERROR(VLOOKUP(B979,'Stok'!A:B,2,FALSE),"Kod bulunamadı"))</f>
        <v/>
      </c>
      <c r="E979" s="13" t="n"/>
    </row>
    <row r="980">
      <c r="A980" s="12" t="n"/>
      <c r="C980" s="9">
        <f>IF(B980="","",IFERROR(VLOOKUP(B980,'Stok'!A:B,2,FALSE),"Kod bulunamadı"))</f>
        <v/>
      </c>
      <c r="E980" s="13" t="n"/>
    </row>
    <row r="981">
      <c r="A981" s="12" t="n"/>
      <c r="C981" s="9">
        <f>IF(B981="","",IFERROR(VLOOKUP(B981,'Stok'!A:B,2,FALSE),"Kod bulunamadı"))</f>
        <v/>
      </c>
      <c r="E981" s="13" t="n"/>
    </row>
    <row r="982">
      <c r="A982" s="12" t="n"/>
      <c r="C982" s="9">
        <f>IF(B982="","",IFERROR(VLOOKUP(B982,'Stok'!A:B,2,FALSE),"Kod bulunamadı"))</f>
        <v/>
      </c>
      <c r="E982" s="13" t="n"/>
    </row>
    <row r="983">
      <c r="A983" s="12" t="n"/>
      <c r="C983" s="9">
        <f>IF(B983="","",IFERROR(VLOOKUP(B983,'Stok'!A:B,2,FALSE),"Kod bulunamadı"))</f>
        <v/>
      </c>
      <c r="E983" s="13" t="n"/>
    </row>
    <row r="984">
      <c r="A984" s="12" t="n"/>
      <c r="C984" s="9">
        <f>IF(B984="","",IFERROR(VLOOKUP(B984,'Stok'!A:B,2,FALSE),"Kod bulunamadı"))</f>
        <v/>
      </c>
      <c r="E984" s="13" t="n"/>
    </row>
    <row r="985">
      <c r="A985" s="12" t="n"/>
      <c r="C985" s="9">
        <f>IF(B985="","",IFERROR(VLOOKUP(B985,'Stok'!A:B,2,FALSE),"Kod bulunamadı"))</f>
        <v/>
      </c>
      <c r="E985" s="13" t="n"/>
    </row>
    <row r="986">
      <c r="A986" s="12" t="n"/>
      <c r="C986" s="9">
        <f>IF(B986="","",IFERROR(VLOOKUP(B986,'Stok'!A:B,2,FALSE),"Kod bulunamadı"))</f>
        <v/>
      </c>
      <c r="E986" s="13" t="n"/>
    </row>
    <row r="987">
      <c r="A987" s="12" t="n"/>
      <c r="C987" s="9">
        <f>IF(B987="","",IFERROR(VLOOKUP(B987,'Stok'!A:B,2,FALSE),"Kod bulunamadı"))</f>
        <v/>
      </c>
      <c r="E987" s="13" t="n"/>
    </row>
    <row r="988">
      <c r="A988" s="12" t="n"/>
      <c r="C988" s="9">
        <f>IF(B988="","",IFERROR(VLOOKUP(B988,'Stok'!A:B,2,FALSE),"Kod bulunamadı"))</f>
        <v/>
      </c>
      <c r="E988" s="13" t="n"/>
    </row>
    <row r="989">
      <c r="A989" s="12" t="n"/>
      <c r="C989" s="9">
        <f>IF(B989="","",IFERROR(VLOOKUP(B989,'Stok'!A:B,2,FALSE),"Kod bulunamadı"))</f>
        <v/>
      </c>
      <c r="E989" s="13" t="n"/>
    </row>
    <row r="990">
      <c r="A990" s="12" t="n"/>
      <c r="C990" s="9">
        <f>IF(B990="","",IFERROR(VLOOKUP(B990,'Stok'!A:B,2,FALSE),"Kod bulunamadı"))</f>
        <v/>
      </c>
      <c r="E990" s="13" t="n"/>
    </row>
    <row r="991">
      <c r="A991" s="12" t="n"/>
      <c r="C991" s="9">
        <f>IF(B991="","",IFERROR(VLOOKUP(B991,'Stok'!A:B,2,FALSE),"Kod bulunamadı"))</f>
        <v/>
      </c>
      <c r="E991" s="13" t="n"/>
    </row>
    <row r="992">
      <c r="A992" s="12" t="n"/>
      <c r="C992" s="9">
        <f>IF(B992="","",IFERROR(VLOOKUP(B992,'Stok'!A:B,2,FALSE),"Kod bulunamadı"))</f>
        <v/>
      </c>
      <c r="E992" s="13" t="n"/>
    </row>
    <row r="993">
      <c r="A993" s="12" t="n"/>
      <c r="C993" s="9">
        <f>IF(B993="","",IFERROR(VLOOKUP(B993,'Stok'!A:B,2,FALSE),"Kod bulunamadı"))</f>
        <v/>
      </c>
      <c r="E993" s="13" t="n"/>
    </row>
    <row r="994">
      <c r="A994" s="12" t="n"/>
      <c r="C994" s="9">
        <f>IF(B994="","",IFERROR(VLOOKUP(B994,'Stok'!A:B,2,FALSE),"Kod bulunamadı"))</f>
        <v/>
      </c>
      <c r="E994" s="13" t="n"/>
    </row>
    <row r="995">
      <c r="A995" s="12" t="n"/>
      <c r="C995" s="9">
        <f>IF(B995="","",IFERROR(VLOOKUP(B995,'Stok'!A:B,2,FALSE),"Kod bulunamadı"))</f>
        <v/>
      </c>
      <c r="E995" s="13" t="n"/>
    </row>
    <row r="996">
      <c r="A996" s="12" t="n"/>
      <c r="C996" s="9">
        <f>IF(B996="","",IFERROR(VLOOKUP(B996,'Stok'!A:B,2,FALSE),"Kod bulunamadı"))</f>
        <v/>
      </c>
      <c r="E996" s="13" t="n"/>
    </row>
    <row r="997">
      <c r="A997" s="12" t="n"/>
      <c r="C997" s="9">
        <f>IF(B997="","",IFERROR(VLOOKUP(B997,'Stok'!A:B,2,FALSE),"Kod bulunamadı"))</f>
        <v/>
      </c>
      <c r="E997" s="13" t="n"/>
    </row>
    <row r="998">
      <c r="A998" s="12" t="n"/>
      <c r="C998" s="9">
        <f>IF(B998="","",IFERROR(VLOOKUP(B998,'Stok'!A:B,2,FALSE),"Kod bulunamadı"))</f>
        <v/>
      </c>
      <c r="E998" s="13" t="n"/>
    </row>
    <row r="999">
      <c r="A999" s="12" t="n"/>
      <c r="C999" s="9">
        <f>IF(B999="","",IFERROR(VLOOKUP(B999,'Stok'!A:B,2,FALSE),"Kod bulunamadı"))</f>
        <v/>
      </c>
      <c r="E999" s="13" t="n"/>
    </row>
    <row r="1000">
      <c r="A1000" s="12" t="n"/>
      <c r="C1000" s="9">
        <f>IF(B1000="","",IFERROR(VLOOKUP(B1000,'Stok'!A:B,2,FALSE),"Kod bulunamadı"))</f>
        <v/>
      </c>
      <c r="E1000" s="13" t="n"/>
    </row>
    <row r="1001">
      <c r="A1001" s="12" t="n"/>
      <c r="C1001" s="9">
        <f>IF(B1001="","",IFERROR(VLOOKUP(B1001,'Stok'!A:B,2,FALSE),"Kod bulunamadı"))</f>
        <v/>
      </c>
      <c r="E1001" s="13" t="n"/>
    </row>
    <row r="1002">
      <c r="A1002" s="12" t="n"/>
      <c r="C1002" s="9">
        <f>IF(B1002="","",IFERROR(VLOOKUP(B1002,'Stok'!A:B,2,FALSE),"Kod bulunamadı"))</f>
        <v/>
      </c>
      <c r="E1002" s="13" t="n"/>
    </row>
    <row r="1003">
      <c r="A1003" s="12" t="n"/>
      <c r="C1003" s="9">
        <f>IF(B1003="","",IFERROR(VLOOKUP(B1003,'Stok'!A:B,2,FALSE),"Kod bulunamadı"))</f>
        <v/>
      </c>
      <c r="E1003" s="13" t="n"/>
    </row>
    <row r="1004">
      <c r="A1004" s="12" t="n"/>
      <c r="C1004" s="9">
        <f>IF(B1004="","",IFERROR(VLOOKUP(B1004,'Stok'!A:B,2,FALSE),"Kod bulunamadı"))</f>
        <v/>
      </c>
      <c r="E1004" s="13" t="n"/>
    </row>
    <row r="1005">
      <c r="A1005" s="12" t="n"/>
      <c r="C1005" s="9">
        <f>IF(B1005="","",IFERROR(VLOOKUP(B1005,'Stok'!A:B,2,FALSE),"Kod bulunamadı"))</f>
        <v/>
      </c>
      <c r="E1005" s="13" t="n"/>
    </row>
    <row r="1006">
      <c r="A1006" s="12" t="n"/>
      <c r="C1006" s="9">
        <f>IF(B1006="","",IFERROR(VLOOKUP(B1006,'Stok'!A:B,2,FALSE),"Kod bulunamadı"))</f>
        <v/>
      </c>
      <c r="E1006" s="13" t="n"/>
    </row>
    <row r="1007">
      <c r="A1007" s="12" t="n"/>
      <c r="C1007" s="9">
        <f>IF(B1007="","",IFERROR(VLOOKUP(B1007,'Stok'!A:B,2,FALSE),"Kod bulunamadı"))</f>
        <v/>
      </c>
      <c r="E1007" s="13" t="n"/>
    </row>
    <row r="1008">
      <c r="A1008" s="12" t="n"/>
      <c r="C1008" s="9">
        <f>IF(B1008="","",IFERROR(VLOOKUP(B1008,'Stok'!A:B,2,FALSE),"Kod bulunamadı"))</f>
        <v/>
      </c>
      <c r="E1008" s="13" t="n"/>
    </row>
    <row r="1009">
      <c r="A1009" s="12" t="n"/>
      <c r="C1009" s="9">
        <f>IF(B1009="","",IFERROR(VLOOKUP(B1009,'Stok'!A:B,2,FALSE),"Kod bulunamadı"))</f>
        <v/>
      </c>
      <c r="E1009" s="13" t="n"/>
    </row>
    <row r="1010">
      <c r="A1010" s="12" t="n"/>
      <c r="C1010" s="9">
        <f>IF(B1010="","",IFERROR(VLOOKUP(B1010,'Stok'!A:B,2,FALSE),"Kod bulunamadı"))</f>
        <v/>
      </c>
      <c r="E1010" s="13" t="n"/>
    </row>
    <row r="1011">
      <c r="A1011" s="12" t="n"/>
      <c r="C1011" s="9">
        <f>IF(B1011="","",IFERROR(VLOOKUP(B1011,'Stok'!A:B,2,FALSE),"Kod bulunamadı"))</f>
        <v/>
      </c>
      <c r="E1011" s="13" t="n"/>
    </row>
    <row r="1012">
      <c r="A1012" s="12" t="n"/>
      <c r="C1012" s="9">
        <f>IF(B1012="","",IFERROR(VLOOKUP(B1012,'Stok'!A:B,2,FALSE),"Kod bulunamadı"))</f>
        <v/>
      </c>
      <c r="E1012" s="13" t="n"/>
    </row>
    <row r="1013">
      <c r="A1013" s="12" t="n"/>
      <c r="C1013" s="9">
        <f>IF(B1013="","",IFERROR(VLOOKUP(B1013,'Stok'!A:B,2,FALSE),"Kod bulunamadı"))</f>
        <v/>
      </c>
      <c r="E1013" s="13" t="n"/>
    </row>
    <row r="1014">
      <c r="A1014" s="12" t="n"/>
      <c r="C1014" s="9">
        <f>IF(B1014="","",IFERROR(VLOOKUP(B1014,'Stok'!A:B,2,FALSE),"Kod bulunamadı"))</f>
        <v/>
      </c>
      <c r="E1014" s="13" t="n"/>
    </row>
    <row r="1015">
      <c r="A1015" s="12" t="n"/>
      <c r="C1015" s="9">
        <f>IF(B1015="","",IFERROR(VLOOKUP(B1015,'Stok'!A:B,2,FALSE),"Kod bulunamadı"))</f>
        <v/>
      </c>
      <c r="E1015" s="13" t="n"/>
    </row>
    <row r="1016">
      <c r="A1016" s="12" t="n"/>
      <c r="C1016" s="9">
        <f>IF(B1016="","",IFERROR(VLOOKUP(B1016,'Stok'!A:B,2,FALSE),"Kod bulunamadı"))</f>
        <v/>
      </c>
      <c r="E1016" s="13" t="n"/>
    </row>
    <row r="1017">
      <c r="A1017" s="12" t="n"/>
      <c r="C1017" s="9">
        <f>IF(B1017="","",IFERROR(VLOOKUP(B1017,'Stok'!A:B,2,FALSE),"Kod bulunamadı"))</f>
        <v/>
      </c>
      <c r="E1017" s="13" t="n"/>
    </row>
    <row r="1018">
      <c r="A1018" s="12" t="n"/>
      <c r="C1018" s="9">
        <f>IF(B1018="","",IFERROR(VLOOKUP(B1018,'Stok'!A:B,2,FALSE),"Kod bulunamadı"))</f>
        <v/>
      </c>
      <c r="E1018" s="13" t="n"/>
    </row>
    <row r="1019">
      <c r="A1019" s="12" t="n"/>
      <c r="C1019" s="9">
        <f>IF(B1019="","",IFERROR(VLOOKUP(B1019,'Stok'!A:B,2,FALSE),"Kod bulunamadı"))</f>
        <v/>
      </c>
      <c r="E1019" s="13" t="n"/>
    </row>
    <row r="1020">
      <c r="A1020" s="12" t="n"/>
      <c r="C1020" s="9">
        <f>IF(B1020="","",IFERROR(VLOOKUP(B1020,'Stok'!A:B,2,FALSE),"Kod bulunamadı"))</f>
        <v/>
      </c>
      <c r="E1020" s="13" t="n"/>
    </row>
    <row r="1021">
      <c r="A1021" s="12" t="n"/>
      <c r="C1021" s="9">
        <f>IF(B1021="","",IFERROR(VLOOKUP(B1021,'Stok'!A:B,2,FALSE),"Kod bulunamadı"))</f>
        <v/>
      </c>
      <c r="E1021" s="13" t="n"/>
    </row>
    <row r="1022">
      <c r="A1022" s="12" t="n"/>
      <c r="C1022" s="9">
        <f>IF(B1022="","",IFERROR(VLOOKUP(B1022,'Stok'!A:B,2,FALSE),"Kod bulunamadı"))</f>
        <v/>
      </c>
      <c r="E1022" s="13" t="n"/>
    </row>
    <row r="1023">
      <c r="A1023" s="12" t="n"/>
      <c r="C1023" s="9">
        <f>IF(B1023="","",IFERROR(VLOOKUP(B1023,'Stok'!A:B,2,FALSE),"Kod bulunamadı"))</f>
        <v/>
      </c>
      <c r="E1023" s="13" t="n"/>
    </row>
    <row r="1024">
      <c r="A1024" s="12" t="n"/>
      <c r="C1024" s="9">
        <f>IF(B1024="","",IFERROR(VLOOKUP(B1024,'Stok'!A:B,2,FALSE),"Kod bulunamadı"))</f>
        <v/>
      </c>
      <c r="E1024" s="13" t="n"/>
    </row>
    <row r="1025">
      <c r="A1025" s="12" t="n"/>
      <c r="C1025" s="9">
        <f>IF(B1025="","",IFERROR(VLOOKUP(B1025,'Stok'!A:B,2,FALSE),"Kod bulunamadı"))</f>
        <v/>
      </c>
      <c r="E1025" s="13" t="n"/>
    </row>
    <row r="1026">
      <c r="A1026" s="12" t="n"/>
      <c r="C1026" s="9">
        <f>IF(B1026="","",IFERROR(VLOOKUP(B1026,'Stok'!A:B,2,FALSE),"Kod bulunamadı"))</f>
        <v/>
      </c>
      <c r="E1026" s="13" t="n"/>
    </row>
    <row r="1027">
      <c r="A1027" s="12" t="n"/>
      <c r="C1027" s="9">
        <f>IF(B1027="","",IFERROR(VLOOKUP(B1027,'Stok'!A:B,2,FALSE),"Kod bulunamadı"))</f>
        <v/>
      </c>
      <c r="E1027" s="13" t="n"/>
    </row>
    <row r="1028">
      <c r="A1028" s="12" t="n"/>
      <c r="C1028" s="9">
        <f>IF(B1028="","",IFERROR(VLOOKUP(B1028,'Stok'!A:B,2,FALSE),"Kod bulunamadı"))</f>
        <v/>
      </c>
      <c r="E1028" s="13" t="n"/>
    </row>
    <row r="1029">
      <c r="A1029" s="12" t="n"/>
      <c r="C1029" s="9">
        <f>IF(B1029="","",IFERROR(VLOOKUP(B1029,'Stok'!A:B,2,FALSE),"Kod bulunamadı"))</f>
        <v/>
      </c>
      <c r="E1029" s="13" t="n"/>
    </row>
    <row r="1030">
      <c r="A1030" s="12" t="n"/>
      <c r="C1030" s="9">
        <f>IF(B1030="","",IFERROR(VLOOKUP(B1030,'Stok'!A:B,2,FALSE),"Kod bulunamadı"))</f>
        <v/>
      </c>
      <c r="E1030" s="13" t="n"/>
    </row>
    <row r="1031">
      <c r="A1031" s="12" t="n"/>
      <c r="C1031" s="9">
        <f>IF(B1031="","",IFERROR(VLOOKUP(B1031,'Stok'!A:B,2,FALSE),"Kod bulunamadı"))</f>
        <v/>
      </c>
      <c r="E1031" s="13" t="n"/>
    </row>
    <row r="1032">
      <c r="A1032" s="12" t="n"/>
      <c r="C1032" s="9">
        <f>IF(B1032="","",IFERROR(VLOOKUP(B1032,'Stok'!A:B,2,FALSE),"Kod bulunamadı"))</f>
        <v/>
      </c>
      <c r="E1032" s="13" t="n"/>
    </row>
    <row r="1033">
      <c r="A1033" s="12" t="n"/>
      <c r="C1033" s="9">
        <f>IF(B1033="","",IFERROR(VLOOKUP(B1033,'Stok'!A:B,2,FALSE),"Kod bulunamadı"))</f>
        <v/>
      </c>
      <c r="E1033" s="13" t="n"/>
    </row>
    <row r="1034">
      <c r="A1034" s="12" t="n"/>
      <c r="C1034" s="9">
        <f>IF(B1034="","",IFERROR(VLOOKUP(B1034,'Stok'!A:B,2,FALSE),"Kod bulunamadı"))</f>
        <v/>
      </c>
      <c r="E1034" s="13" t="n"/>
    </row>
    <row r="1035">
      <c r="A1035" s="12" t="n"/>
      <c r="C1035" s="9">
        <f>IF(B1035="","",IFERROR(VLOOKUP(B1035,'Stok'!A:B,2,FALSE),"Kod bulunamadı"))</f>
        <v/>
      </c>
      <c r="E1035" s="13" t="n"/>
    </row>
    <row r="1036">
      <c r="A1036" s="12" t="n"/>
      <c r="C1036" s="9">
        <f>IF(B1036="","",IFERROR(VLOOKUP(B1036,'Stok'!A:B,2,FALSE),"Kod bulunamadı"))</f>
        <v/>
      </c>
      <c r="E1036" s="13" t="n"/>
    </row>
    <row r="1037">
      <c r="A1037" s="12" t="n"/>
      <c r="C1037" s="9">
        <f>IF(B1037="","",IFERROR(VLOOKUP(B1037,'Stok'!A:B,2,FALSE),"Kod bulunamadı"))</f>
        <v/>
      </c>
      <c r="E1037" s="13" t="n"/>
    </row>
    <row r="1038">
      <c r="A1038" s="12" t="n"/>
      <c r="C1038" s="9">
        <f>IF(B1038="","",IFERROR(VLOOKUP(B1038,'Stok'!A:B,2,FALSE),"Kod bulunamadı"))</f>
        <v/>
      </c>
      <c r="E1038" s="13" t="n"/>
    </row>
    <row r="1039">
      <c r="A1039" s="12" t="n"/>
      <c r="C1039" s="9">
        <f>IF(B1039="","",IFERROR(VLOOKUP(B1039,'Stok'!A:B,2,FALSE),"Kod bulunamadı"))</f>
        <v/>
      </c>
      <c r="E1039" s="13" t="n"/>
    </row>
    <row r="1040">
      <c r="A1040" s="12" t="n"/>
      <c r="C1040" s="9">
        <f>IF(B1040="","",IFERROR(VLOOKUP(B1040,'Stok'!A:B,2,FALSE),"Kod bulunamadı"))</f>
        <v/>
      </c>
      <c r="E1040" s="13" t="n"/>
    </row>
    <row r="1041">
      <c r="A1041" s="12" t="n"/>
      <c r="C1041" s="9">
        <f>IF(B1041="","",IFERROR(VLOOKUP(B1041,'Stok'!A:B,2,FALSE),"Kod bulunamadı"))</f>
        <v/>
      </c>
      <c r="E1041" s="13" t="n"/>
    </row>
    <row r="1042">
      <c r="A1042" s="12" t="n"/>
      <c r="C1042" s="9">
        <f>IF(B1042="","",IFERROR(VLOOKUP(B1042,'Stok'!A:B,2,FALSE),"Kod bulunamadı"))</f>
        <v/>
      </c>
      <c r="E1042" s="13" t="n"/>
    </row>
    <row r="1043">
      <c r="A1043" s="12" t="n"/>
      <c r="C1043" s="9">
        <f>IF(B1043="","",IFERROR(VLOOKUP(B1043,'Stok'!A:B,2,FALSE),"Kod bulunamadı"))</f>
        <v/>
      </c>
      <c r="E1043" s="13" t="n"/>
    </row>
    <row r="1044">
      <c r="A1044" s="12" t="n"/>
      <c r="C1044" s="9">
        <f>IF(B1044="","",IFERROR(VLOOKUP(B1044,'Stok'!A:B,2,FALSE),"Kod bulunamadı"))</f>
        <v/>
      </c>
      <c r="E1044" s="13" t="n"/>
    </row>
    <row r="1045">
      <c r="A1045" s="12" t="n"/>
      <c r="C1045" s="9">
        <f>IF(B1045="","",IFERROR(VLOOKUP(B1045,'Stok'!A:B,2,FALSE),"Kod bulunamadı"))</f>
        <v/>
      </c>
      <c r="E1045" s="13" t="n"/>
    </row>
    <row r="1046">
      <c r="A1046" s="12" t="n"/>
      <c r="C1046" s="9">
        <f>IF(B1046="","",IFERROR(VLOOKUP(B1046,'Stok'!A:B,2,FALSE),"Kod bulunamadı"))</f>
        <v/>
      </c>
      <c r="E1046" s="13" t="n"/>
    </row>
    <row r="1047">
      <c r="A1047" s="12" t="n"/>
      <c r="C1047" s="9">
        <f>IF(B1047="","",IFERROR(VLOOKUP(B1047,'Stok'!A:B,2,FALSE),"Kod bulunamadı"))</f>
        <v/>
      </c>
      <c r="E1047" s="13" t="n"/>
    </row>
    <row r="1048">
      <c r="A1048" s="12" t="n"/>
      <c r="C1048" s="9">
        <f>IF(B1048="","",IFERROR(VLOOKUP(B1048,'Stok'!A:B,2,FALSE),"Kod bulunamadı"))</f>
        <v/>
      </c>
      <c r="E1048" s="13" t="n"/>
    </row>
    <row r="1049">
      <c r="A1049" s="12" t="n"/>
      <c r="C1049" s="9">
        <f>IF(B1049="","",IFERROR(VLOOKUP(B1049,'Stok'!A:B,2,FALSE),"Kod bulunamadı"))</f>
        <v/>
      </c>
      <c r="E1049" s="13" t="n"/>
    </row>
    <row r="1050">
      <c r="A1050" s="12" t="n"/>
      <c r="C1050" s="9">
        <f>IF(B1050="","",IFERROR(VLOOKUP(B1050,'Stok'!A:B,2,FALSE),"Kod bulunamadı"))</f>
        <v/>
      </c>
      <c r="E1050" s="13" t="n"/>
    </row>
    <row r="1051">
      <c r="A1051" s="12" t="n"/>
      <c r="C1051" s="9">
        <f>IF(B1051="","",IFERROR(VLOOKUP(B1051,'Stok'!A:B,2,FALSE),"Kod bulunamadı"))</f>
        <v/>
      </c>
      <c r="E1051" s="13" t="n"/>
    </row>
    <row r="1052">
      <c r="A1052" s="12" t="n"/>
      <c r="C1052" s="9">
        <f>IF(B1052="","",IFERROR(VLOOKUP(B1052,'Stok'!A:B,2,FALSE),"Kod bulunamadı"))</f>
        <v/>
      </c>
      <c r="E1052" s="13" t="n"/>
    </row>
    <row r="1053">
      <c r="A1053" s="12" t="n"/>
      <c r="C1053" s="9">
        <f>IF(B1053="","",IFERROR(VLOOKUP(B1053,'Stok'!A:B,2,FALSE),"Kod bulunamadı"))</f>
        <v/>
      </c>
      <c r="E1053" s="13" t="n"/>
    </row>
    <row r="1054">
      <c r="A1054" s="12" t="n"/>
      <c r="C1054" s="9">
        <f>IF(B1054="","",IFERROR(VLOOKUP(B1054,'Stok'!A:B,2,FALSE),"Kod bulunamadı"))</f>
        <v/>
      </c>
      <c r="E1054" s="13" t="n"/>
    </row>
    <row r="1055">
      <c r="A1055" s="12" t="n"/>
      <c r="C1055" s="9">
        <f>IF(B1055="","",IFERROR(VLOOKUP(B1055,'Stok'!A:B,2,FALSE),"Kod bulunamadı"))</f>
        <v/>
      </c>
      <c r="E1055" s="13" t="n"/>
    </row>
    <row r="1056">
      <c r="A1056" s="12" t="n"/>
      <c r="C1056" s="9">
        <f>IF(B1056="","",IFERROR(VLOOKUP(B1056,'Stok'!A:B,2,FALSE),"Kod bulunamadı"))</f>
        <v/>
      </c>
      <c r="E1056" s="13" t="n"/>
    </row>
    <row r="1057">
      <c r="A1057" s="12" t="n"/>
      <c r="C1057" s="9">
        <f>IF(B1057="","",IFERROR(VLOOKUP(B1057,'Stok'!A:B,2,FALSE),"Kod bulunamadı"))</f>
        <v/>
      </c>
      <c r="E1057" s="13" t="n"/>
    </row>
    <row r="1058">
      <c r="A1058" s="12" t="n"/>
      <c r="C1058" s="9">
        <f>IF(B1058="","",IFERROR(VLOOKUP(B1058,'Stok'!A:B,2,FALSE),"Kod bulunamadı"))</f>
        <v/>
      </c>
      <c r="E1058" s="13" t="n"/>
    </row>
    <row r="1059">
      <c r="A1059" s="12" t="n"/>
      <c r="C1059" s="9">
        <f>IF(B1059="","",IFERROR(VLOOKUP(B1059,'Stok'!A:B,2,FALSE),"Kod bulunamadı"))</f>
        <v/>
      </c>
      <c r="E1059" s="13" t="n"/>
    </row>
    <row r="1060">
      <c r="A1060" s="12" t="n"/>
      <c r="C1060" s="9">
        <f>IF(B1060="","",IFERROR(VLOOKUP(B1060,'Stok'!A:B,2,FALSE),"Kod bulunamadı"))</f>
        <v/>
      </c>
      <c r="E1060" s="13" t="n"/>
    </row>
    <row r="1061">
      <c r="A1061" s="12" t="n"/>
      <c r="C1061" s="9">
        <f>IF(B1061="","",IFERROR(VLOOKUP(B1061,'Stok'!A:B,2,FALSE),"Kod bulunamadı"))</f>
        <v/>
      </c>
      <c r="E1061" s="13" t="n"/>
    </row>
    <row r="1062">
      <c r="A1062" s="12" t="n"/>
      <c r="C1062" s="9">
        <f>IF(B1062="","",IFERROR(VLOOKUP(B1062,'Stok'!A:B,2,FALSE),"Kod bulunamadı"))</f>
        <v/>
      </c>
      <c r="E1062" s="13" t="n"/>
    </row>
    <row r="1063">
      <c r="A1063" s="12" t="n"/>
      <c r="C1063" s="9">
        <f>IF(B1063="","",IFERROR(VLOOKUP(B1063,'Stok'!A:B,2,FALSE),"Kod bulunamadı"))</f>
        <v/>
      </c>
      <c r="E1063" s="13" t="n"/>
    </row>
    <row r="1064">
      <c r="A1064" s="12" t="n"/>
      <c r="C1064" s="9">
        <f>IF(B1064="","",IFERROR(VLOOKUP(B1064,'Stok'!A:B,2,FALSE),"Kod bulunamadı"))</f>
        <v/>
      </c>
      <c r="E1064" s="13" t="n"/>
    </row>
    <row r="1065">
      <c r="A1065" s="12" t="n"/>
      <c r="C1065" s="9">
        <f>IF(B1065="","",IFERROR(VLOOKUP(B1065,'Stok'!A:B,2,FALSE),"Kod bulunamadı"))</f>
        <v/>
      </c>
      <c r="E1065" s="13" t="n"/>
    </row>
    <row r="1066">
      <c r="A1066" s="12" t="n"/>
      <c r="C1066" s="9">
        <f>IF(B1066="","",IFERROR(VLOOKUP(B1066,'Stok'!A:B,2,FALSE),"Kod bulunamadı"))</f>
        <v/>
      </c>
      <c r="E1066" s="13" t="n"/>
    </row>
    <row r="1067">
      <c r="A1067" s="12" t="n"/>
      <c r="C1067" s="9">
        <f>IF(B1067="","",IFERROR(VLOOKUP(B1067,'Stok'!A:B,2,FALSE),"Kod bulunamadı"))</f>
        <v/>
      </c>
      <c r="E1067" s="13" t="n"/>
    </row>
    <row r="1068">
      <c r="A1068" s="12" t="n"/>
      <c r="C1068" s="9">
        <f>IF(B1068="","",IFERROR(VLOOKUP(B1068,'Stok'!A:B,2,FALSE),"Kod bulunamadı"))</f>
        <v/>
      </c>
      <c r="E1068" s="13" t="n"/>
    </row>
    <row r="1069">
      <c r="A1069" s="12" t="n"/>
      <c r="C1069" s="9">
        <f>IF(B1069="","",IFERROR(VLOOKUP(B1069,'Stok'!A:B,2,FALSE),"Kod bulunamadı"))</f>
        <v/>
      </c>
      <c r="E1069" s="13" t="n"/>
    </row>
    <row r="1070">
      <c r="A1070" s="12" t="n"/>
      <c r="C1070" s="9">
        <f>IF(B1070="","",IFERROR(VLOOKUP(B1070,'Stok'!A:B,2,FALSE),"Kod bulunamadı"))</f>
        <v/>
      </c>
      <c r="E1070" s="13" t="n"/>
    </row>
    <row r="1071">
      <c r="A1071" s="12" t="n"/>
      <c r="C1071" s="9">
        <f>IF(B1071="","",IFERROR(VLOOKUP(B1071,'Stok'!A:B,2,FALSE),"Kod bulunamadı"))</f>
        <v/>
      </c>
      <c r="E1071" s="13" t="n"/>
    </row>
    <row r="1072">
      <c r="A1072" s="12" t="n"/>
      <c r="C1072" s="9">
        <f>IF(B1072="","",IFERROR(VLOOKUP(B1072,'Stok'!A:B,2,FALSE),"Kod bulunamadı"))</f>
        <v/>
      </c>
      <c r="E1072" s="13" t="n"/>
    </row>
    <row r="1073">
      <c r="A1073" s="12" t="n"/>
      <c r="C1073" s="9">
        <f>IF(B1073="","",IFERROR(VLOOKUP(B1073,'Stok'!A:B,2,FALSE),"Kod bulunamadı"))</f>
        <v/>
      </c>
      <c r="E1073" s="13" t="n"/>
    </row>
    <row r="1074">
      <c r="A1074" s="12" t="n"/>
      <c r="C1074" s="9">
        <f>IF(B1074="","",IFERROR(VLOOKUP(B1074,'Stok'!A:B,2,FALSE),"Kod bulunamadı"))</f>
        <v/>
      </c>
      <c r="E1074" s="13" t="n"/>
    </row>
    <row r="1075">
      <c r="A1075" s="12" t="n"/>
      <c r="C1075" s="9">
        <f>IF(B1075="","",IFERROR(VLOOKUP(B1075,'Stok'!A:B,2,FALSE),"Kod bulunamadı"))</f>
        <v/>
      </c>
      <c r="E1075" s="13" t="n"/>
    </row>
    <row r="1076">
      <c r="A1076" s="12" t="n"/>
      <c r="C1076" s="9">
        <f>IF(B1076="","",IFERROR(VLOOKUP(B1076,'Stok'!A:B,2,FALSE),"Kod bulunamadı"))</f>
        <v/>
      </c>
      <c r="E1076" s="13" t="n"/>
    </row>
    <row r="1077">
      <c r="A1077" s="12" t="n"/>
      <c r="C1077" s="9">
        <f>IF(B1077="","",IFERROR(VLOOKUP(B1077,'Stok'!A:B,2,FALSE),"Kod bulunamadı"))</f>
        <v/>
      </c>
      <c r="E1077" s="13" t="n"/>
    </row>
    <row r="1078">
      <c r="A1078" s="12" t="n"/>
      <c r="C1078" s="9">
        <f>IF(B1078="","",IFERROR(VLOOKUP(B1078,'Stok'!A:B,2,FALSE),"Kod bulunamadı"))</f>
        <v/>
      </c>
      <c r="E1078" s="13" t="n"/>
    </row>
    <row r="1079">
      <c r="A1079" s="12" t="n"/>
      <c r="C1079" s="9">
        <f>IF(B1079="","",IFERROR(VLOOKUP(B1079,'Stok'!A:B,2,FALSE),"Kod bulunamadı"))</f>
        <v/>
      </c>
      <c r="E1079" s="13" t="n"/>
    </row>
    <row r="1080">
      <c r="A1080" s="12" t="n"/>
      <c r="C1080" s="9">
        <f>IF(B1080="","",IFERROR(VLOOKUP(B1080,'Stok'!A:B,2,FALSE),"Kod bulunamadı"))</f>
        <v/>
      </c>
      <c r="E1080" s="13" t="n"/>
    </row>
    <row r="1081">
      <c r="A1081" s="12" t="n"/>
      <c r="C1081" s="9">
        <f>IF(B1081="","",IFERROR(VLOOKUP(B1081,'Stok'!A:B,2,FALSE),"Kod bulunamadı"))</f>
        <v/>
      </c>
      <c r="E1081" s="13" t="n"/>
    </row>
    <row r="1082">
      <c r="A1082" s="12" t="n"/>
      <c r="C1082" s="9">
        <f>IF(B1082="","",IFERROR(VLOOKUP(B1082,'Stok'!A:B,2,FALSE),"Kod bulunamadı"))</f>
        <v/>
      </c>
      <c r="E1082" s="13" t="n"/>
    </row>
    <row r="1083">
      <c r="A1083" s="12" t="n"/>
      <c r="C1083" s="9">
        <f>IF(B1083="","",IFERROR(VLOOKUP(B1083,'Stok'!A:B,2,FALSE),"Kod bulunamadı"))</f>
        <v/>
      </c>
      <c r="E1083" s="13" t="n"/>
    </row>
    <row r="1084">
      <c r="A1084" s="12" t="n"/>
      <c r="C1084" s="9">
        <f>IF(B1084="","",IFERROR(VLOOKUP(B1084,'Stok'!A:B,2,FALSE),"Kod bulunamadı"))</f>
        <v/>
      </c>
      <c r="E1084" s="13" t="n"/>
    </row>
    <row r="1085">
      <c r="A1085" s="12" t="n"/>
      <c r="C1085" s="9">
        <f>IF(B1085="","",IFERROR(VLOOKUP(B1085,'Stok'!A:B,2,FALSE),"Kod bulunamadı"))</f>
        <v/>
      </c>
      <c r="E1085" s="13" t="n"/>
    </row>
    <row r="1086">
      <c r="A1086" s="12" t="n"/>
      <c r="C1086" s="9">
        <f>IF(B1086="","",IFERROR(VLOOKUP(B1086,'Stok'!A:B,2,FALSE),"Kod bulunamadı"))</f>
        <v/>
      </c>
      <c r="E1086" s="13" t="n"/>
    </row>
    <row r="1087">
      <c r="A1087" s="12" t="n"/>
      <c r="C1087" s="9">
        <f>IF(B1087="","",IFERROR(VLOOKUP(B1087,'Stok'!A:B,2,FALSE),"Kod bulunamadı"))</f>
        <v/>
      </c>
      <c r="E1087" s="13" t="n"/>
    </row>
    <row r="1088">
      <c r="A1088" s="12" t="n"/>
      <c r="C1088" s="9">
        <f>IF(B1088="","",IFERROR(VLOOKUP(B1088,'Stok'!A:B,2,FALSE),"Kod bulunamadı"))</f>
        <v/>
      </c>
      <c r="E1088" s="13" t="n"/>
    </row>
    <row r="1089">
      <c r="A1089" s="12" t="n"/>
      <c r="C1089" s="9">
        <f>IF(B1089="","",IFERROR(VLOOKUP(B1089,'Stok'!A:B,2,FALSE),"Kod bulunamadı"))</f>
        <v/>
      </c>
      <c r="E1089" s="13" t="n"/>
    </row>
    <row r="1090">
      <c r="A1090" s="12" t="n"/>
      <c r="C1090" s="9">
        <f>IF(B1090="","",IFERROR(VLOOKUP(B1090,'Stok'!A:B,2,FALSE),"Kod bulunamadı"))</f>
        <v/>
      </c>
      <c r="E1090" s="13" t="n"/>
    </row>
    <row r="1091">
      <c r="A1091" s="12" t="n"/>
      <c r="C1091" s="9">
        <f>IF(B1091="","",IFERROR(VLOOKUP(B1091,'Stok'!A:B,2,FALSE),"Kod bulunamadı"))</f>
        <v/>
      </c>
      <c r="E1091" s="13" t="n"/>
    </row>
    <row r="1092">
      <c r="A1092" s="12" t="n"/>
      <c r="C1092" s="9">
        <f>IF(B1092="","",IFERROR(VLOOKUP(B1092,'Stok'!A:B,2,FALSE),"Kod bulunamadı"))</f>
        <v/>
      </c>
      <c r="E1092" s="13" t="n"/>
    </row>
    <row r="1093">
      <c r="A1093" s="12" t="n"/>
      <c r="C1093" s="9">
        <f>IF(B1093="","",IFERROR(VLOOKUP(B1093,'Stok'!A:B,2,FALSE),"Kod bulunamadı"))</f>
        <v/>
      </c>
      <c r="E1093" s="13" t="n"/>
    </row>
    <row r="1094">
      <c r="A1094" s="12" t="n"/>
      <c r="C1094" s="9">
        <f>IF(B1094="","",IFERROR(VLOOKUP(B1094,'Stok'!A:B,2,FALSE),"Kod bulunamadı"))</f>
        <v/>
      </c>
      <c r="E1094" s="13" t="n"/>
    </row>
    <row r="1095">
      <c r="A1095" s="12" t="n"/>
      <c r="C1095" s="9">
        <f>IF(B1095="","",IFERROR(VLOOKUP(B1095,'Stok'!A:B,2,FALSE),"Kod bulunamadı"))</f>
        <v/>
      </c>
      <c r="E1095" s="13" t="n"/>
    </row>
    <row r="1096">
      <c r="A1096" s="12" t="n"/>
      <c r="C1096" s="9">
        <f>IF(B1096="","",IFERROR(VLOOKUP(B1096,'Stok'!A:B,2,FALSE),"Kod bulunamadı"))</f>
        <v/>
      </c>
      <c r="E1096" s="13" t="n"/>
    </row>
    <row r="1097">
      <c r="A1097" s="12" t="n"/>
      <c r="C1097" s="9">
        <f>IF(B1097="","",IFERROR(VLOOKUP(B1097,'Stok'!A:B,2,FALSE),"Kod bulunamadı"))</f>
        <v/>
      </c>
      <c r="E1097" s="13" t="n"/>
    </row>
    <row r="1098">
      <c r="A1098" s="12" t="n"/>
      <c r="C1098" s="9">
        <f>IF(B1098="","",IFERROR(VLOOKUP(B1098,'Stok'!A:B,2,FALSE),"Kod bulunamadı"))</f>
        <v/>
      </c>
      <c r="E1098" s="13" t="n"/>
    </row>
    <row r="1099">
      <c r="A1099" s="12" t="n"/>
      <c r="C1099" s="9">
        <f>IF(B1099="","",IFERROR(VLOOKUP(B1099,'Stok'!A:B,2,FALSE),"Kod bulunamadı"))</f>
        <v/>
      </c>
      <c r="E1099" s="13" t="n"/>
    </row>
    <row r="1100">
      <c r="A1100" s="12" t="n"/>
      <c r="C1100" s="9">
        <f>IF(B1100="","",IFERROR(VLOOKUP(B1100,'Stok'!A:B,2,FALSE),"Kod bulunamadı"))</f>
        <v/>
      </c>
      <c r="E1100" s="13" t="n"/>
    </row>
    <row r="1101">
      <c r="A1101" s="12" t="n"/>
      <c r="C1101" s="9">
        <f>IF(B1101="","",IFERROR(VLOOKUP(B1101,'Stok'!A:B,2,FALSE),"Kod bulunamadı"))</f>
        <v/>
      </c>
      <c r="E1101" s="13" t="n"/>
    </row>
    <row r="1102">
      <c r="A1102" s="12" t="n"/>
      <c r="C1102" s="9">
        <f>IF(B1102="","",IFERROR(VLOOKUP(B1102,'Stok'!A:B,2,FALSE),"Kod bulunamadı"))</f>
        <v/>
      </c>
      <c r="E1102" s="13" t="n"/>
    </row>
    <row r="1103">
      <c r="A1103" s="12" t="n"/>
      <c r="C1103" s="9">
        <f>IF(B1103="","",IFERROR(VLOOKUP(B1103,'Stok'!A:B,2,FALSE),"Kod bulunamadı"))</f>
        <v/>
      </c>
      <c r="E1103" s="13" t="n"/>
    </row>
    <row r="1104">
      <c r="A1104" s="12" t="n"/>
      <c r="C1104" s="9">
        <f>IF(B1104="","",IFERROR(VLOOKUP(B1104,'Stok'!A:B,2,FALSE),"Kod bulunamadı"))</f>
        <v/>
      </c>
      <c r="E1104" s="13" t="n"/>
    </row>
    <row r="1105">
      <c r="A1105" s="12" t="n"/>
      <c r="C1105" s="9">
        <f>IF(B1105="","",IFERROR(VLOOKUP(B1105,'Stok'!A:B,2,FALSE),"Kod bulunamadı"))</f>
        <v/>
      </c>
      <c r="E1105" s="13" t="n"/>
    </row>
    <row r="1106">
      <c r="A1106" s="12" t="n"/>
      <c r="C1106" s="9">
        <f>IF(B1106="","",IFERROR(VLOOKUP(B1106,'Stok'!A:B,2,FALSE),"Kod bulunamadı"))</f>
        <v/>
      </c>
      <c r="E1106" s="13" t="n"/>
    </row>
    <row r="1107">
      <c r="A1107" s="12" t="n"/>
      <c r="C1107" s="9">
        <f>IF(B1107="","",IFERROR(VLOOKUP(B1107,'Stok'!A:B,2,FALSE),"Kod bulunamadı"))</f>
        <v/>
      </c>
      <c r="E1107" s="13" t="n"/>
    </row>
    <row r="1108">
      <c r="A1108" s="12" t="n"/>
      <c r="C1108" s="9">
        <f>IF(B1108="","",IFERROR(VLOOKUP(B1108,'Stok'!A:B,2,FALSE),"Kod bulunamadı"))</f>
        <v/>
      </c>
      <c r="E1108" s="13" t="n"/>
    </row>
    <row r="1109">
      <c r="A1109" s="12" t="n"/>
      <c r="C1109" s="9">
        <f>IF(B1109="","",IFERROR(VLOOKUP(B1109,'Stok'!A:B,2,FALSE),"Kod bulunamadı"))</f>
        <v/>
      </c>
      <c r="E1109" s="13" t="n"/>
    </row>
    <row r="1110">
      <c r="A1110" s="12" t="n"/>
      <c r="C1110" s="9">
        <f>IF(B1110="","",IFERROR(VLOOKUP(B1110,'Stok'!A:B,2,FALSE),"Kod bulunamadı"))</f>
        <v/>
      </c>
      <c r="E1110" s="13" t="n"/>
    </row>
    <row r="1111">
      <c r="A1111" s="12" t="n"/>
      <c r="C1111" s="9">
        <f>IF(B1111="","",IFERROR(VLOOKUP(B1111,'Stok'!A:B,2,FALSE),"Kod bulunamadı"))</f>
        <v/>
      </c>
      <c r="E1111" s="13" t="n"/>
    </row>
    <row r="1112">
      <c r="A1112" s="12" t="n"/>
      <c r="C1112" s="9">
        <f>IF(B1112="","",IFERROR(VLOOKUP(B1112,'Stok'!A:B,2,FALSE),"Kod bulunamadı"))</f>
        <v/>
      </c>
      <c r="E1112" s="13" t="n"/>
    </row>
    <row r="1113">
      <c r="A1113" s="12" t="n"/>
      <c r="C1113" s="9">
        <f>IF(B1113="","",IFERROR(VLOOKUP(B1113,'Stok'!A:B,2,FALSE),"Kod bulunamadı"))</f>
        <v/>
      </c>
      <c r="E1113" s="13" t="n"/>
    </row>
    <row r="1114">
      <c r="A1114" s="12" t="n"/>
      <c r="C1114" s="9">
        <f>IF(B1114="","",IFERROR(VLOOKUP(B1114,'Stok'!A:B,2,FALSE),"Kod bulunamadı"))</f>
        <v/>
      </c>
      <c r="E1114" s="13" t="n"/>
    </row>
    <row r="1115">
      <c r="A1115" s="12" t="n"/>
      <c r="C1115" s="9">
        <f>IF(B1115="","",IFERROR(VLOOKUP(B1115,'Stok'!A:B,2,FALSE),"Kod bulunamadı"))</f>
        <v/>
      </c>
      <c r="E1115" s="13" t="n"/>
    </row>
    <row r="1116">
      <c r="A1116" s="12" t="n"/>
      <c r="C1116" s="9">
        <f>IF(B1116="","",IFERROR(VLOOKUP(B1116,'Stok'!A:B,2,FALSE),"Kod bulunamadı"))</f>
        <v/>
      </c>
      <c r="E1116" s="13" t="n"/>
    </row>
    <row r="1117">
      <c r="A1117" s="12" t="n"/>
      <c r="C1117" s="9">
        <f>IF(B1117="","",IFERROR(VLOOKUP(B1117,'Stok'!A:B,2,FALSE),"Kod bulunamadı"))</f>
        <v/>
      </c>
      <c r="E1117" s="13" t="n"/>
    </row>
    <row r="1118">
      <c r="A1118" s="12" t="n"/>
      <c r="C1118" s="9">
        <f>IF(B1118="","",IFERROR(VLOOKUP(B1118,'Stok'!A:B,2,FALSE),"Kod bulunamadı"))</f>
        <v/>
      </c>
      <c r="E1118" s="13" t="n"/>
    </row>
    <row r="1119">
      <c r="A1119" s="12" t="n"/>
      <c r="C1119" s="9">
        <f>IF(B1119="","",IFERROR(VLOOKUP(B1119,'Stok'!A:B,2,FALSE),"Kod bulunamadı"))</f>
        <v/>
      </c>
      <c r="E1119" s="13" t="n"/>
    </row>
    <row r="1120">
      <c r="A1120" s="12" t="n"/>
      <c r="C1120" s="9">
        <f>IF(B1120="","",IFERROR(VLOOKUP(B1120,'Stok'!A:B,2,FALSE),"Kod bulunamadı"))</f>
        <v/>
      </c>
      <c r="E1120" s="13" t="n"/>
    </row>
    <row r="1121">
      <c r="A1121" s="12" t="n"/>
      <c r="C1121" s="9">
        <f>IF(B1121="","",IFERROR(VLOOKUP(B1121,'Stok'!A:B,2,FALSE),"Kod bulunamadı"))</f>
        <v/>
      </c>
      <c r="E1121" s="13" t="n"/>
    </row>
    <row r="1122">
      <c r="A1122" s="12" t="n"/>
      <c r="C1122" s="9">
        <f>IF(B1122="","",IFERROR(VLOOKUP(B1122,'Stok'!A:B,2,FALSE),"Kod bulunamadı"))</f>
        <v/>
      </c>
      <c r="E1122" s="13" t="n"/>
    </row>
    <row r="1123">
      <c r="A1123" s="12" t="n"/>
      <c r="C1123" s="9">
        <f>IF(B1123="","",IFERROR(VLOOKUP(B1123,'Stok'!A:B,2,FALSE),"Kod bulunamadı"))</f>
        <v/>
      </c>
      <c r="E1123" s="13" t="n"/>
    </row>
    <row r="1124">
      <c r="A1124" s="12" t="n"/>
      <c r="C1124" s="9">
        <f>IF(B1124="","",IFERROR(VLOOKUP(B1124,'Stok'!A:B,2,FALSE),"Kod bulunamadı"))</f>
        <v/>
      </c>
      <c r="E1124" s="13" t="n"/>
    </row>
    <row r="1125">
      <c r="A1125" s="12" t="n"/>
      <c r="C1125" s="9">
        <f>IF(B1125="","",IFERROR(VLOOKUP(B1125,'Stok'!A:B,2,FALSE),"Kod bulunamadı"))</f>
        <v/>
      </c>
      <c r="E1125" s="13" t="n"/>
    </row>
    <row r="1126">
      <c r="A1126" s="12" t="n"/>
      <c r="C1126" s="9">
        <f>IF(B1126="","",IFERROR(VLOOKUP(B1126,'Stok'!A:B,2,FALSE),"Kod bulunamadı"))</f>
        <v/>
      </c>
      <c r="E1126" s="13" t="n"/>
    </row>
    <row r="1127">
      <c r="A1127" s="12" t="n"/>
      <c r="C1127" s="9">
        <f>IF(B1127="","",IFERROR(VLOOKUP(B1127,'Stok'!A:B,2,FALSE),"Kod bulunamadı"))</f>
        <v/>
      </c>
      <c r="E1127" s="13" t="n"/>
    </row>
    <row r="1128">
      <c r="A1128" s="12" t="n"/>
      <c r="C1128" s="9">
        <f>IF(B1128="","",IFERROR(VLOOKUP(B1128,'Stok'!A:B,2,FALSE),"Kod bulunamadı"))</f>
        <v/>
      </c>
      <c r="E1128" s="13" t="n"/>
    </row>
    <row r="1129">
      <c r="A1129" s="12" t="n"/>
      <c r="C1129" s="9">
        <f>IF(B1129="","",IFERROR(VLOOKUP(B1129,'Stok'!A:B,2,FALSE),"Kod bulunamadı"))</f>
        <v/>
      </c>
      <c r="E1129" s="13" t="n"/>
    </row>
    <row r="1130">
      <c r="A1130" s="12" t="n"/>
      <c r="C1130" s="9">
        <f>IF(B1130="","",IFERROR(VLOOKUP(B1130,'Stok'!A:B,2,FALSE),"Kod bulunamadı"))</f>
        <v/>
      </c>
      <c r="E1130" s="13" t="n"/>
    </row>
    <row r="1131">
      <c r="A1131" s="12" t="n"/>
      <c r="C1131" s="9">
        <f>IF(B1131="","",IFERROR(VLOOKUP(B1131,'Stok'!A:B,2,FALSE),"Kod bulunamadı"))</f>
        <v/>
      </c>
      <c r="E1131" s="13" t="n"/>
    </row>
    <row r="1132">
      <c r="A1132" s="12" t="n"/>
      <c r="C1132" s="9">
        <f>IF(B1132="","",IFERROR(VLOOKUP(B1132,'Stok'!A:B,2,FALSE),"Kod bulunamadı"))</f>
        <v/>
      </c>
      <c r="E1132" s="13" t="n"/>
    </row>
    <row r="1133">
      <c r="A1133" s="12" t="n"/>
      <c r="C1133" s="9">
        <f>IF(B1133="","",IFERROR(VLOOKUP(B1133,'Stok'!A:B,2,FALSE),"Kod bulunamadı"))</f>
        <v/>
      </c>
      <c r="E1133" s="13" t="n"/>
    </row>
    <row r="1134">
      <c r="A1134" s="12" t="n"/>
      <c r="C1134" s="9">
        <f>IF(B1134="","",IFERROR(VLOOKUP(B1134,'Stok'!A:B,2,FALSE),"Kod bulunamadı"))</f>
        <v/>
      </c>
      <c r="E1134" s="13" t="n"/>
    </row>
    <row r="1135">
      <c r="A1135" s="12" t="n"/>
      <c r="C1135" s="9">
        <f>IF(B1135="","",IFERROR(VLOOKUP(B1135,'Stok'!A:B,2,FALSE),"Kod bulunamadı"))</f>
        <v/>
      </c>
      <c r="E1135" s="13" t="n"/>
    </row>
    <row r="1136">
      <c r="A1136" s="12" t="n"/>
      <c r="C1136" s="9">
        <f>IF(B1136="","",IFERROR(VLOOKUP(B1136,'Stok'!A:B,2,FALSE),"Kod bulunamadı"))</f>
        <v/>
      </c>
      <c r="E1136" s="13" t="n"/>
    </row>
    <row r="1137">
      <c r="A1137" s="12" t="n"/>
      <c r="C1137" s="9">
        <f>IF(B1137="","",IFERROR(VLOOKUP(B1137,'Stok'!A:B,2,FALSE),"Kod bulunamadı"))</f>
        <v/>
      </c>
      <c r="E1137" s="13" t="n"/>
    </row>
    <row r="1138">
      <c r="A1138" s="12" t="n"/>
      <c r="C1138" s="9">
        <f>IF(B1138="","",IFERROR(VLOOKUP(B1138,'Stok'!A:B,2,FALSE),"Kod bulunamadı"))</f>
        <v/>
      </c>
      <c r="E1138" s="13" t="n"/>
    </row>
    <row r="1139">
      <c r="A1139" s="12" t="n"/>
      <c r="C1139" s="9">
        <f>IF(B1139="","",IFERROR(VLOOKUP(B1139,'Stok'!A:B,2,FALSE),"Kod bulunamadı"))</f>
        <v/>
      </c>
      <c r="E1139" s="13" t="n"/>
    </row>
    <row r="1140">
      <c r="A1140" s="12" t="n"/>
      <c r="C1140" s="9">
        <f>IF(B1140="","",IFERROR(VLOOKUP(B1140,'Stok'!A:B,2,FALSE),"Kod bulunamadı"))</f>
        <v/>
      </c>
      <c r="E1140" s="13" t="n"/>
    </row>
    <row r="1141">
      <c r="A1141" s="12" t="n"/>
      <c r="C1141" s="9">
        <f>IF(B1141="","",IFERROR(VLOOKUP(B1141,'Stok'!A:B,2,FALSE),"Kod bulunamadı"))</f>
        <v/>
      </c>
      <c r="E1141" s="13" t="n"/>
    </row>
    <row r="1142">
      <c r="A1142" s="12" t="n"/>
      <c r="C1142" s="9">
        <f>IF(B1142="","",IFERROR(VLOOKUP(B1142,'Stok'!A:B,2,FALSE),"Kod bulunamadı"))</f>
        <v/>
      </c>
      <c r="E1142" s="13" t="n"/>
    </row>
    <row r="1143">
      <c r="A1143" s="12" t="n"/>
      <c r="C1143" s="9">
        <f>IF(B1143="","",IFERROR(VLOOKUP(B1143,'Stok'!A:B,2,FALSE),"Kod bulunamadı"))</f>
        <v/>
      </c>
      <c r="E1143" s="13" t="n"/>
    </row>
    <row r="1144">
      <c r="A1144" s="12" t="n"/>
      <c r="C1144" s="9">
        <f>IF(B1144="","",IFERROR(VLOOKUP(B1144,'Stok'!A:B,2,FALSE),"Kod bulunamadı"))</f>
        <v/>
      </c>
      <c r="E1144" s="13" t="n"/>
    </row>
    <row r="1145">
      <c r="A1145" s="12" t="n"/>
      <c r="C1145" s="9">
        <f>IF(B1145="","",IFERROR(VLOOKUP(B1145,'Stok'!A:B,2,FALSE),"Kod bulunamadı"))</f>
        <v/>
      </c>
      <c r="E1145" s="13" t="n"/>
    </row>
    <row r="1146">
      <c r="A1146" s="12" t="n"/>
      <c r="C1146" s="9">
        <f>IF(B1146="","",IFERROR(VLOOKUP(B1146,'Stok'!A:B,2,FALSE),"Kod bulunamadı"))</f>
        <v/>
      </c>
      <c r="E1146" s="13" t="n"/>
    </row>
    <row r="1147">
      <c r="A1147" s="12" t="n"/>
      <c r="C1147" s="9">
        <f>IF(B1147="","",IFERROR(VLOOKUP(B1147,'Stok'!A:B,2,FALSE),"Kod bulunamadı"))</f>
        <v/>
      </c>
      <c r="E1147" s="13" t="n"/>
    </row>
    <row r="1148">
      <c r="A1148" s="12" t="n"/>
      <c r="C1148" s="9">
        <f>IF(B1148="","",IFERROR(VLOOKUP(B1148,'Stok'!A:B,2,FALSE),"Kod bulunamadı"))</f>
        <v/>
      </c>
      <c r="E1148" s="13" t="n"/>
    </row>
    <row r="1149">
      <c r="A1149" s="12" t="n"/>
      <c r="C1149" s="9">
        <f>IF(B1149="","",IFERROR(VLOOKUP(B1149,'Stok'!A:B,2,FALSE),"Kod bulunamadı"))</f>
        <v/>
      </c>
      <c r="E1149" s="13" t="n"/>
    </row>
    <row r="1150">
      <c r="A1150" s="12" t="n"/>
      <c r="C1150" s="9">
        <f>IF(B1150="","",IFERROR(VLOOKUP(B1150,'Stok'!A:B,2,FALSE),"Kod bulunamadı"))</f>
        <v/>
      </c>
      <c r="E1150" s="13" t="n"/>
    </row>
    <row r="1151">
      <c r="A1151" s="12" t="n"/>
      <c r="C1151" s="9">
        <f>IF(B1151="","",IFERROR(VLOOKUP(B1151,'Stok'!A:B,2,FALSE),"Kod bulunamadı"))</f>
        <v/>
      </c>
      <c r="E1151" s="13" t="n"/>
    </row>
    <row r="1152">
      <c r="A1152" s="12" t="n"/>
      <c r="C1152" s="9">
        <f>IF(B1152="","",IFERROR(VLOOKUP(B1152,'Stok'!A:B,2,FALSE),"Kod bulunamadı"))</f>
        <v/>
      </c>
      <c r="E1152" s="13" t="n"/>
    </row>
    <row r="1153">
      <c r="A1153" s="12" t="n"/>
      <c r="C1153" s="9">
        <f>IF(B1153="","",IFERROR(VLOOKUP(B1153,'Stok'!A:B,2,FALSE),"Kod bulunamadı"))</f>
        <v/>
      </c>
      <c r="E1153" s="13" t="n"/>
    </row>
    <row r="1154">
      <c r="A1154" s="12" t="n"/>
      <c r="C1154" s="9">
        <f>IF(B1154="","",IFERROR(VLOOKUP(B1154,'Stok'!A:B,2,FALSE),"Kod bulunamadı"))</f>
        <v/>
      </c>
      <c r="E1154" s="13" t="n"/>
    </row>
    <row r="1155">
      <c r="A1155" s="12" t="n"/>
      <c r="C1155" s="9">
        <f>IF(B1155="","",IFERROR(VLOOKUP(B1155,'Stok'!A:B,2,FALSE),"Kod bulunamadı"))</f>
        <v/>
      </c>
      <c r="E1155" s="13" t="n"/>
    </row>
    <row r="1156">
      <c r="A1156" s="12" t="n"/>
      <c r="C1156" s="9">
        <f>IF(B1156="","",IFERROR(VLOOKUP(B1156,'Stok'!A:B,2,FALSE),"Kod bulunamadı"))</f>
        <v/>
      </c>
      <c r="E1156" s="13" t="n"/>
    </row>
    <row r="1157">
      <c r="A1157" s="12" t="n"/>
      <c r="C1157" s="9">
        <f>IF(B1157="","",IFERROR(VLOOKUP(B1157,'Stok'!A:B,2,FALSE),"Kod bulunamadı"))</f>
        <v/>
      </c>
      <c r="E1157" s="13" t="n"/>
    </row>
    <row r="1158">
      <c r="A1158" s="12" t="n"/>
      <c r="C1158" s="9">
        <f>IF(B1158="","",IFERROR(VLOOKUP(B1158,'Stok'!A:B,2,FALSE),"Kod bulunamadı"))</f>
        <v/>
      </c>
      <c r="E1158" s="13" t="n"/>
    </row>
    <row r="1159">
      <c r="A1159" s="12" t="n"/>
      <c r="C1159" s="9">
        <f>IF(B1159="","",IFERROR(VLOOKUP(B1159,'Stok'!A:B,2,FALSE),"Kod bulunamadı"))</f>
        <v/>
      </c>
      <c r="E1159" s="13" t="n"/>
    </row>
    <row r="1160">
      <c r="A1160" s="12" t="n"/>
      <c r="C1160" s="9">
        <f>IF(B1160="","",IFERROR(VLOOKUP(B1160,'Stok'!A:B,2,FALSE),"Kod bulunamadı"))</f>
        <v/>
      </c>
      <c r="E1160" s="13" t="n"/>
    </row>
    <row r="1161">
      <c r="A1161" s="12" t="n"/>
      <c r="C1161" s="9">
        <f>IF(B1161="","",IFERROR(VLOOKUP(B1161,'Stok'!A:B,2,FALSE),"Kod bulunamadı"))</f>
        <v/>
      </c>
      <c r="E1161" s="13" t="n"/>
    </row>
    <row r="1162">
      <c r="A1162" s="12" t="n"/>
      <c r="C1162" s="9">
        <f>IF(B1162="","",IFERROR(VLOOKUP(B1162,'Stok'!A:B,2,FALSE),"Kod bulunamadı"))</f>
        <v/>
      </c>
      <c r="E1162" s="13" t="n"/>
    </row>
    <row r="1163">
      <c r="A1163" s="12" t="n"/>
      <c r="C1163" s="9">
        <f>IF(B1163="","",IFERROR(VLOOKUP(B1163,'Stok'!A:B,2,FALSE),"Kod bulunamadı"))</f>
        <v/>
      </c>
      <c r="E1163" s="13" t="n"/>
    </row>
    <row r="1164">
      <c r="A1164" s="12" t="n"/>
      <c r="C1164" s="9">
        <f>IF(B1164="","",IFERROR(VLOOKUP(B1164,'Stok'!A:B,2,FALSE),"Kod bulunamadı"))</f>
        <v/>
      </c>
      <c r="E1164" s="13" t="n"/>
    </row>
    <row r="1165">
      <c r="A1165" s="12" t="n"/>
      <c r="C1165" s="9">
        <f>IF(B1165="","",IFERROR(VLOOKUP(B1165,'Stok'!A:B,2,FALSE),"Kod bulunamadı"))</f>
        <v/>
      </c>
      <c r="E1165" s="13" t="n"/>
    </row>
    <row r="1166">
      <c r="A1166" s="12" t="n"/>
      <c r="C1166" s="9">
        <f>IF(B1166="","",IFERROR(VLOOKUP(B1166,'Stok'!A:B,2,FALSE),"Kod bulunamadı"))</f>
        <v/>
      </c>
      <c r="E1166" s="13" t="n"/>
    </row>
    <row r="1167">
      <c r="A1167" s="12" t="n"/>
      <c r="C1167" s="9">
        <f>IF(B1167="","",IFERROR(VLOOKUP(B1167,'Stok'!A:B,2,FALSE),"Kod bulunamadı"))</f>
        <v/>
      </c>
      <c r="E1167" s="13" t="n"/>
    </row>
    <row r="1168">
      <c r="A1168" s="12" t="n"/>
      <c r="C1168" s="9">
        <f>IF(B1168="","",IFERROR(VLOOKUP(B1168,'Stok'!A:B,2,FALSE),"Kod bulunamadı"))</f>
        <v/>
      </c>
      <c r="E1168" s="13" t="n"/>
    </row>
    <row r="1169">
      <c r="A1169" s="12" t="n"/>
      <c r="C1169" s="9">
        <f>IF(B1169="","",IFERROR(VLOOKUP(B1169,'Stok'!A:B,2,FALSE),"Kod bulunamadı"))</f>
        <v/>
      </c>
      <c r="E1169" s="13" t="n"/>
    </row>
    <row r="1170">
      <c r="A1170" s="12" t="n"/>
      <c r="C1170" s="9">
        <f>IF(B1170="","",IFERROR(VLOOKUP(B1170,'Stok'!A:B,2,FALSE),"Kod bulunamadı"))</f>
        <v/>
      </c>
      <c r="E1170" s="13" t="n"/>
    </row>
    <row r="1171">
      <c r="A1171" s="12" t="n"/>
      <c r="C1171" s="9">
        <f>IF(B1171="","",IFERROR(VLOOKUP(B1171,'Stok'!A:B,2,FALSE),"Kod bulunamadı"))</f>
        <v/>
      </c>
      <c r="E1171" s="13" t="n"/>
    </row>
    <row r="1172">
      <c r="A1172" s="12" t="n"/>
      <c r="C1172" s="9">
        <f>IF(B1172="","",IFERROR(VLOOKUP(B1172,'Stok'!A:B,2,FALSE),"Kod bulunamadı"))</f>
        <v/>
      </c>
      <c r="E1172" s="13" t="n"/>
    </row>
    <row r="1173">
      <c r="A1173" s="12" t="n"/>
      <c r="C1173" s="9">
        <f>IF(B1173="","",IFERROR(VLOOKUP(B1173,'Stok'!A:B,2,FALSE),"Kod bulunamadı"))</f>
        <v/>
      </c>
      <c r="E1173" s="13" t="n"/>
    </row>
    <row r="1174">
      <c r="A1174" s="12" t="n"/>
      <c r="C1174" s="9">
        <f>IF(B1174="","",IFERROR(VLOOKUP(B1174,'Stok'!A:B,2,FALSE),"Kod bulunamadı"))</f>
        <v/>
      </c>
      <c r="E1174" s="13" t="n"/>
    </row>
    <row r="1175">
      <c r="A1175" s="12" t="n"/>
      <c r="C1175" s="9">
        <f>IF(B1175="","",IFERROR(VLOOKUP(B1175,'Stok'!A:B,2,FALSE),"Kod bulunamadı"))</f>
        <v/>
      </c>
      <c r="E1175" s="13" t="n"/>
    </row>
    <row r="1176">
      <c r="A1176" s="12" t="n"/>
      <c r="C1176" s="9">
        <f>IF(B1176="","",IFERROR(VLOOKUP(B1176,'Stok'!A:B,2,FALSE),"Kod bulunamadı"))</f>
        <v/>
      </c>
      <c r="E1176" s="13" t="n"/>
    </row>
    <row r="1177">
      <c r="A1177" s="12" t="n"/>
      <c r="C1177" s="9">
        <f>IF(B1177="","",IFERROR(VLOOKUP(B1177,'Stok'!A:B,2,FALSE),"Kod bulunamadı"))</f>
        <v/>
      </c>
      <c r="E1177" s="13" t="n"/>
    </row>
    <row r="1178">
      <c r="A1178" s="12" t="n"/>
      <c r="C1178" s="9">
        <f>IF(B1178="","",IFERROR(VLOOKUP(B1178,'Stok'!A:B,2,FALSE),"Kod bulunamadı"))</f>
        <v/>
      </c>
      <c r="E1178" s="13" t="n"/>
    </row>
    <row r="1179">
      <c r="A1179" s="12" t="n"/>
      <c r="C1179" s="9">
        <f>IF(B1179="","",IFERROR(VLOOKUP(B1179,'Stok'!A:B,2,FALSE),"Kod bulunamadı"))</f>
        <v/>
      </c>
      <c r="E1179" s="13" t="n"/>
    </row>
    <row r="1180">
      <c r="A1180" s="12" t="n"/>
      <c r="C1180" s="9">
        <f>IF(B1180="","",IFERROR(VLOOKUP(B1180,'Stok'!A:B,2,FALSE),"Kod bulunamadı"))</f>
        <v/>
      </c>
      <c r="E1180" s="13" t="n"/>
    </row>
    <row r="1181">
      <c r="A1181" s="12" t="n"/>
      <c r="C1181" s="9">
        <f>IF(B1181="","",IFERROR(VLOOKUP(B1181,'Stok'!A:B,2,FALSE),"Kod bulunamadı"))</f>
        <v/>
      </c>
      <c r="E1181" s="13" t="n"/>
    </row>
    <row r="1182">
      <c r="A1182" s="12" t="n"/>
      <c r="C1182" s="9">
        <f>IF(B1182="","",IFERROR(VLOOKUP(B1182,'Stok'!A:B,2,FALSE),"Kod bulunamadı"))</f>
        <v/>
      </c>
      <c r="E1182" s="13" t="n"/>
    </row>
    <row r="1183">
      <c r="A1183" s="12" t="n"/>
      <c r="C1183" s="9">
        <f>IF(B1183="","",IFERROR(VLOOKUP(B1183,'Stok'!A:B,2,FALSE),"Kod bulunamadı"))</f>
        <v/>
      </c>
      <c r="E1183" s="13" t="n"/>
    </row>
    <row r="1184">
      <c r="A1184" s="12" t="n"/>
      <c r="C1184" s="9">
        <f>IF(B1184="","",IFERROR(VLOOKUP(B1184,'Stok'!A:B,2,FALSE),"Kod bulunamadı"))</f>
        <v/>
      </c>
      <c r="E1184" s="13" t="n"/>
    </row>
    <row r="1185">
      <c r="A1185" s="12" t="n"/>
      <c r="C1185" s="9">
        <f>IF(B1185="","",IFERROR(VLOOKUP(B1185,'Stok'!A:B,2,FALSE),"Kod bulunamadı"))</f>
        <v/>
      </c>
      <c r="E1185" s="13" t="n"/>
    </row>
    <row r="1186">
      <c r="A1186" s="12" t="n"/>
      <c r="C1186" s="9">
        <f>IF(B1186="","",IFERROR(VLOOKUP(B1186,'Stok'!A:B,2,FALSE),"Kod bulunamadı"))</f>
        <v/>
      </c>
      <c r="E1186" s="13" t="n"/>
    </row>
    <row r="1187">
      <c r="A1187" s="12" t="n"/>
      <c r="C1187" s="9">
        <f>IF(B1187="","",IFERROR(VLOOKUP(B1187,'Stok'!A:B,2,FALSE),"Kod bulunamadı"))</f>
        <v/>
      </c>
      <c r="E1187" s="13" t="n"/>
    </row>
    <row r="1188">
      <c r="A1188" s="12" t="n"/>
      <c r="C1188" s="9">
        <f>IF(B1188="","",IFERROR(VLOOKUP(B1188,'Stok'!A:B,2,FALSE),"Kod bulunamadı"))</f>
        <v/>
      </c>
      <c r="E1188" s="13" t="n"/>
    </row>
    <row r="1189">
      <c r="A1189" s="12" t="n"/>
      <c r="C1189" s="9">
        <f>IF(B1189="","",IFERROR(VLOOKUP(B1189,'Stok'!A:B,2,FALSE),"Kod bulunamadı"))</f>
        <v/>
      </c>
      <c r="E1189" s="13" t="n"/>
    </row>
    <row r="1190">
      <c r="A1190" s="12" t="n"/>
      <c r="C1190" s="9">
        <f>IF(B1190="","",IFERROR(VLOOKUP(B1190,'Stok'!A:B,2,FALSE),"Kod bulunamadı"))</f>
        <v/>
      </c>
      <c r="E1190" s="13" t="n"/>
    </row>
    <row r="1191">
      <c r="A1191" s="12" t="n"/>
      <c r="C1191" s="9">
        <f>IF(B1191="","",IFERROR(VLOOKUP(B1191,'Stok'!A:B,2,FALSE),"Kod bulunamadı"))</f>
        <v/>
      </c>
      <c r="E1191" s="13" t="n"/>
    </row>
    <row r="1192">
      <c r="A1192" s="12" t="n"/>
      <c r="C1192" s="9">
        <f>IF(B1192="","",IFERROR(VLOOKUP(B1192,'Stok'!A:B,2,FALSE),"Kod bulunamadı"))</f>
        <v/>
      </c>
      <c r="E1192" s="13" t="n"/>
    </row>
    <row r="1193">
      <c r="A1193" s="12" t="n"/>
      <c r="C1193" s="9">
        <f>IF(B1193="","",IFERROR(VLOOKUP(B1193,'Stok'!A:B,2,FALSE),"Kod bulunamadı"))</f>
        <v/>
      </c>
      <c r="E1193" s="13" t="n"/>
    </row>
    <row r="1194">
      <c r="A1194" s="12" t="n"/>
      <c r="C1194" s="9">
        <f>IF(B1194="","",IFERROR(VLOOKUP(B1194,'Stok'!A:B,2,FALSE),"Kod bulunamadı"))</f>
        <v/>
      </c>
      <c r="E1194" s="13" t="n"/>
    </row>
    <row r="1195">
      <c r="A1195" s="12" t="n"/>
      <c r="C1195" s="9">
        <f>IF(B1195="","",IFERROR(VLOOKUP(B1195,'Stok'!A:B,2,FALSE),"Kod bulunamadı"))</f>
        <v/>
      </c>
      <c r="E1195" s="13" t="n"/>
    </row>
    <row r="1196">
      <c r="A1196" s="12" t="n"/>
      <c r="C1196" s="9">
        <f>IF(B1196="","",IFERROR(VLOOKUP(B1196,'Stok'!A:B,2,FALSE),"Kod bulunamadı"))</f>
        <v/>
      </c>
      <c r="E1196" s="13" t="n"/>
    </row>
    <row r="1197">
      <c r="A1197" s="12" t="n"/>
      <c r="C1197" s="9">
        <f>IF(B1197="","",IFERROR(VLOOKUP(B1197,'Stok'!A:B,2,FALSE),"Kod bulunamadı"))</f>
        <v/>
      </c>
      <c r="E1197" s="13" t="n"/>
    </row>
    <row r="1198">
      <c r="A1198" s="12" t="n"/>
      <c r="C1198" s="9">
        <f>IF(B1198="","",IFERROR(VLOOKUP(B1198,'Stok'!A:B,2,FALSE),"Kod bulunamadı"))</f>
        <v/>
      </c>
      <c r="E1198" s="13" t="n"/>
    </row>
    <row r="1199">
      <c r="A1199" s="12" t="n"/>
      <c r="C1199" s="9">
        <f>IF(B1199="","",IFERROR(VLOOKUP(B1199,'Stok'!A:B,2,FALSE),"Kod bulunamadı"))</f>
        <v/>
      </c>
      <c r="E1199" s="13" t="n"/>
    </row>
    <row r="1200">
      <c r="A1200" s="12" t="n"/>
      <c r="C1200" s="9">
        <f>IF(B1200="","",IFERROR(VLOOKUP(B1200,'Stok'!A:B,2,FALSE),"Kod bulunamadı"))</f>
        <v/>
      </c>
      <c r="E1200" s="13" t="n"/>
    </row>
    <row r="1201">
      <c r="A1201" s="12" t="n"/>
      <c r="C1201" s="9">
        <f>IF(B1201="","",IFERROR(VLOOKUP(B1201,'Stok'!A:B,2,FALSE),"Kod bulunamadı"))</f>
        <v/>
      </c>
      <c r="E1201" s="13" t="n"/>
    </row>
    <row r="1202">
      <c r="A1202" s="12" t="n"/>
      <c r="C1202" s="9">
        <f>IF(B1202="","",IFERROR(VLOOKUP(B1202,'Stok'!A:B,2,FALSE),"Kod bulunamadı"))</f>
        <v/>
      </c>
      <c r="E1202" s="13" t="n"/>
    </row>
    <row r="1203">
      <c r="A1203" s="12" t="n"/>
      <c r="C1203" s="9">
        <f>IF(B1203="","",IFERROR(VLOOKUP(B1203,'Stok'!A:B,2,FALSE),"Kod bulunamadı"))</f>
        <v/>
      </c>
      <c r="E1203" s="13" t="n"/>
    </row>
    <row r="1204">
      <c r="A1204" s="12" t="n"/>
      <c r="C1204" s="9">
        <f>IF(B1204="","",IFERROR(VLOOKUP(B1204,'Stok'!A:B,2,FALSE),"Kod bulunamadı"))</f>
        <v/>
      </c>
      <c r="E1204" s="13" t="n"/>
    </row>
    <row r="1205">
      <c r="A1205" s="12" t="n"/>
      <c r="C1205" s="9">
        <f>IF(B1205="","",IFERROR(VLOOKUP(B1205,'Stok'!A:B,2,FALSE),"Kod bulunamadı"))</f>
        <v/>
      </c>
      <c r="E1205" s="13" t="n"/>
    </row>
    <row r="1206">
      <c r="A1206" s="12" t="n"/>
      <c r="C1206" s="9">
        <f>IF(B1206="","",IFERROR(VLOOKUP(B1206,'Stok'!A:B,2,FALSE),"Kod bulunamadı"))</f>
        <v/>
      </c>
      <c r="E1206" s="13" t="n"/>
    </row>
    <row r="1207">
      <c r="A1207" s="12" t="n"/>
      <c r="C1207" s="9">
        <f>IF(B1207="","",IFERROR(VLOOKUP(B1207,'Stok'!A:B,2,FALSE),"Kod bulunamadı"))</f>
        <v/>
      </c>
      <c r="E1207" s="13" t="n"/>
    </row>
    <row r="1208">
      <c r="A1208" s="12" t="n"/>
      <c r="C1208" s="9">
        <f>IF(B1208="","",IFERROR(VLOOKUP(B1208,'Stok'!A:B,2,FALSE),"Kod bulunamadı"))</f>
        <v/>
      </c>
      <c r="E1208" s="13" t="n"/>
    </row>
    <row r="1209">
      <c r="A1209" s="12" t="n"/>
      <c r="C1209" s="9">
        <f>IF(B1209="","",IFERROR(VLOOKUP(B1209,'Stok'!A:B,2,FALSE),"Kod bulunamadı"))</f>
        <v/>
      </c>
      <c r="E1209" s="13" t="n"/>
    </row>
    <row r="1210">
      <c r="A1210" s="12" t="n"/>
      <c r="C1210" s="9">
        <f>IF(B1210="","",IFERROR(VLOOKUP(B1210,'Stok'!A:B,2,FALSE),"Kod bulunamadı"))</f>
        <v/>
      </c>
      <c r="E1210" s="13" t="n"/>
    </row>
    <row r="1211">
      <c r="A1211" s="12" t="n"/>
      <c r="C1211" s="9">
        <f>IF(B1211="","",IFERROR(VLOOKUP(B1211,'Stok'!A:B,2,FALSE),"Kod bulunamadı"))</f>
        <v/>
      </c>
      <c r="E1211" s="13" t="n"/>
    </row>
    <row r="1212">
      <c r="A1212" s="12" t="n"/>
      <c r="C1212" s="9">
        <f>IF(B1212="","",IFERROR(VLOOKUP(B1212,'Stok'!A:B,2,FALSE),"Kod bulunamadı"))</f>
        <v/>
      </c>
      <c r="E1212" s="13" t="n"/>
    </row>
    <row r="1213">
      <c r="A1213" s="12" t="n"/>
      <c r="C1213" s="9">
        <f>IF(B1213="","",IFERROR(VLOOKUP(B1213,'Stok'!A:B,2,FALSE),"Kod bulunamadı"))</f>
        <v/>
      </c>
      <c r="E1213" s="13" t="n"/>
    </row>
    <row r="1214">
      <c r="A1214" s="12" t="n"/>
      <c r="C1214" s="9">
        <f>IF(B1214="","",IFERROR(VLOOKUP(B1214,'Stok'!A:B,2,FALSE),"Kod bulunamadı"))</f>
        <v/>
      </c>
      <c r="E1214" s="13" t="n"/>
    </row>
    <row r="1215">
      <c r="A1215" s="12" t="n"/>
      <c r="C1215" s="9">
        <f>IF(B1215="","",IFERROR(VLOOKUP(B1215,'Stok'!A:B,2,FALSE),"Kod bulunamadı"))</f>
        <v/>
      </c>
      <c r="E1215" s="13" t="n"/>
    </row>
    <row r="1216">
      <c r="A1216" s="12" t="n"/>
      <c r="C1216" s="9">
        <f>IF(B1216="","",IFERROR(VLOOKUP(B1216,'Stok'!A:B,2,FALSE),"Kod bulunamadı"))</f>
        <v/>
      </c>
      <c r="E1216" s="13" t="n"/>
    </row>
    <row r="1217">
      <c r="A1217" s="12" t="n"/>
      <c r="C1217" s="9">
        <f>IF(B1217="","",IFERROR(VLOOKUP(B1217,'Stok'!A:B,2,FALSE),"Kod bulunamadı"))</f>
        <v/>
      </c>
      <c r="E1217" s="13" t="n"/>
    </row>
    <row r="1218">
      <c r="A1218" s="12" t="n"/>
      <c r="C1218" s="9">
        <f>IF(B1218="","",IFERROR(VLOOKUP(B1218,'Stok'!A:B,2,FALSE),"Kod bulunamadı"))</f>
        <v/>
      </c>
      <c r="E1218" s="13" t="n"/>
    </row>
    <row r="1219">
      <c r="A1219" s="12" t="n"/>
      <c r="C1219" s="9">
        <f>IF(B1219="","",IFERROR(VLOOKUP(B1219,'Stok'!A:B,2,FALSE),"Kod bulunamadı"))</f>
        <v/>
      </c>
      <c r="E1219" s="13" t="n"/>
    </row>
    <row r="1220">
      <c r="A1220" s="12" t="n"/>
      <c r="C1220" s="9">
        <f>IF(B1220="","",IFERROR(VLOOKUP(B1220,'Stok'!A:B,2,FALSE),"Kod bulunamadı"))</f>
        <v/>
      </c>
      <c r="E1220" s="13" t="n"/>
    </row>
    <row r="1221">
      <c r="A1221" s="12" t="n"/>
      <c r="C1221" s="9">
        <f>IF(B1221="","",IFERROR(VLOOKUP(B1221,'Stok'!A:B,2,FALSE),"Kod bulunamadı"))</f>
        <v/>
      </c>
      <c r="E1221" s="13" t="n"/>
    </row>
    <row r="1222">
      <c r="A1222" s="12" t="n"/>
      <c r="C1222" s="9">
        <f>IF(B1222="","",IFERROR(VLOOKUP(B1222,'Stok'!A:B,2,FALSE),"Kod bulunamadı"))</f>
        <v/>
      </c>
      <c r="E1222" s="13" t="n"/>
    </row>
    <row r="1223">
      <c r="A1223" s="12" t="n"/>
      <c r="C1223" s="9">
        <f>IF(B1223="","",IFERROR(VLOOKUP(B1223,'Stok'!A:B,2,FALSE),"Kod bulunamadı"))</f>
        <v/>
      </c>
      <c r="E1223" s="13" t="n"/>
    </row>
    <row r="1224">
      <c r="A1224" s="12" t="n"/>
      <c r="C1224" s="9">
        <f>IF(B1224="","",IFERROR(VLOOKUP(B1224,'Stok'!A:B,2,FALSE),"Kod bulunamadı"))</f>
        <v/>
      </c>
      <c r="E1224" s="13" t="n"/>
    </row>
    <row r="1225">
      <c r="A1225" s="12" t="n"/>
      <c r="C1225" s="9">
        <f>IF(B1225="","",IFERROR(VLOOKUP(B1225,'Stok'!A:B,2,FALSE),"Kod bulunamadı"))</f>
        <v/>
      </c>
      <c r="E1225" s="13" t="n"/>
    </row>
    <row r="1226">
      <c r="A1226" s="12" t="n"/>
      <c r="C1226" s="9">
        <f>IF(B1226="","",IFERROR(VLOOKUP(B1226,'Stok'!A:B,2,FALSE),"Kod bulunamadı"))</f>
        <v/>
      </c>
      <c r="E1226" s="13" t="n"/>
    </row>
    <row r="1227">
      <c r="A1227" s="12" t="n"/>
      <c r="C1227" s="9">
        <f>IF(B1227="","",IFERROR(VLOOKUP(B1227,'Stok'!A:B,2,FALSE),"Kod bulunamadı"))</f>
        <v/>
      </c>
      <c r="E1227" s="13" t="n"/>
    </row>
    <row r="1228">
      <c r="A1228" s="12" t="n"/>
      <c r="C1228" s="9">
        <f>IF(B1228="","",IFERROR(VLOOKUP(B1228,'Stok'!A:B,2,FALSE),"Kod bulunamadı"))</f>
        <v/>
      </c>
      <c r="E1228" s="13" t="n"/>
    </row>
    <row r="1229">
      <c r="A1229" s="12" t="n"/>
      <c r="C1229" s="9">
        <f>IF(B1229="","",IFERROR(VLOOKUP(B1229,'Stok'!A:B,2,FALSE),"Kod bulunamadı"))</f>
        <v/>
      </c>
      <c r="E1229" s="13" t="n"/>
    </row>
    <row r="1230">
      <c r="A1230" s="12" t="n"/>
      <c r="C1230" s="9">
        <f>IF(B1230="","",IFERROR(VLOOKUP(B1230,'Stok'!A:B,2,FALSE),"Kod bulunamadı"))</f>
        <v/>
      </c>
      <c r="E1230" s="13" t="n"/>
    </row>
    <row r="1231">
      <c r="A1231" s="12" t="n"/>
      <c r="C1231" s="9">
        <f>IF(B1231="","",IFERROR(VLOOKUP(B1231,'Stok'!A:B,2,FALSE),"Kod bulunamadı"))</f>
        <v/>
      </c>
      <c r="E1231" s="13" t="n"/>
    </row>
    <row r="1232">
      <c r="A1232" s="12" t="n"/>
      <c r="C1232" s="9">
        <f>IF(B1232="","",IFERROR(VLOOKUP(B1232,'Stok'!A:B,2,FALSE),"Kod bulunamadı"))</f>
        <v/>
      </c>
      <c r="E1232" s="13" t="n"/>
    </row>
    <row r="1233">
      <c r="A1233" s="12" t="n"/>
      <c r="C1233" s="9">
        <f>IF(B1233="","",IFERROR(VLOOKUP(B1233,'Stok'!A:B,2,FALSE),"Kod bulunamadı"))</f>
        <v/>
      </c>
      <c r="E1233" s="13" t="n"/>
    </row>
    <row r="1234">
      <c r="A1234" s="12" t="n"/>
      <c r="C1234" s="9">
        <f>IF(B1234="","",IFERROR(VLOOKUP(B1234,'Stok'!A:B,2,FALSE),"Kod bulunamadı"))</f>
        <v/>
      </c>
      <c r="E1234" s="13" t="n"/>
    </row>
    <row r="1235">
      <c r="A1235" s="12" t="n"/>
      <c r="C1235" s="9">
        <f>IF(B1235="","",IFERROR(VLOOKUP(B1235,'Stok'!A:B,2,FALSE),"Kod bulunamadı"))</f>
        <v/>
      </c>
      <c r="E1235" s="13" t="n"/>
    </row>
    <row r="1236">
      <c r="A1236" s="12" t="n"/>
      <c r="C1236" s="9">
        <f>IF(B1236="","",IFERROR(VLOOKUP(B1236,'Stok'!A:B,2,FALSE),"Kod bulunamadı"))</f>
        <v/>
      </c>
      <c r="E1236" s="13" t="n"/>
    </row>
    <row r="1237">
      <c r="A1237" s="12" t="n"/>
      <c r="C1237" s="9">
        <f>IF(B1237="","",IFERROR(VLOOKUP(B1237,'Stok'!A:B,2,FALSE),"Kod bulunamadı"))</f>
        <v/>
      </c>
      <c r="E1237" s="13" t="n"/>
    </row>
    <row r="1238">
      <c r="A1238" s="12" t="n"/>
      <c r="C1238" s="9">
        <f>IF(B1238="","",IFERROR(VLOOKUP(B1238,'Stok'!A:B,2,FALSE),"Kod bulunamadı"))</f>
        <v/>
      </c>
      <c r="E1238" s="13" t="n"/>
    </row>
    <row r="1239">
      <c r="A1239" s="12" t="n"/>
      <c r="C1239" s="9">
        <f>IF(B1239="","",IFERROR(VLOOKUP(B1239,'Stok'!A:B,2,FALSE),"Kod bulunamadı"))</f>
        <v/>
      </c>
      <c r="E1239" s="13" t="n"/>
    </row>
    <row r="1240">
      <c r="A1240" s="12" t="n"/>
      <c r="C1240" s="9">
        <f>IF(B1240="","",IFERROR(VLOOKUP(B1240,'Stok'!A:B,2,FALSE),"Kod bulunamadı"))</f>
        <v/>
      </c>
      <c r="E1240" s="13" t="n"/>
    </row>
    <row r="1241">
      <c r="A1241" s="12" t="n"/>
      <c r="C1241" s="9">
        <f>IF(B1241="","",IFERROR(VLOOKUP(B1241,'Stok'!A:B,2,FALSE),"Kod bulunamadı"))</f>
        <v/>
      </c>
      <c r="E1241" s="13" t="n"/>
    </row>
    <row r="1242">
      <c r="A1242" s="12" t="n"/>
      <c r="C1242" s="9">
        <f>IF(B1242="","",IFERROR(VLOOKUP(B1242,'Stok'!A:B,2,FALSE),"Kod bulunamadı"))</f>
        <v/>
      </c>
      <c r="E1242" s="13" t="n"/>
    </row>
    <row r="1243">
      <c r="A1243" s="12" t="n"/>
      <c r="C1243" s="9">
        <f>IF(B1243="","",IFERROR(VLOOKUP(B1243,'Stok'!A:B,2,FALSE),"Kod bulunamadı"))</f>
        <v/>
      </c>
      <c r="E1243" s="13" t="n"/>
    </row>
    <row r="1244">
      <c r="A1244" s="12" t="n"/>
      <c r="C1244" s="9">
        <f>IF(B1244="","",IFERROR(VLOOKUP(B1244,'Stok'!A:B,2,FALSE),"Kod bulunamadı"))</f>
        <v/>
      </c>
      <c r="E1244" s="13" t="n"/>
    </row>
    <row r="1245">
      <c r="A1245" s="12" t="n"/>
      <c r="C1245" s="9">
        <f>IF(B1245="","",IFERROR(VLOOKUP(B1245,'Stok'!A:B,2,FALSE),"Kod bulunamadı"))</f>
        <v/>
      </c>
      <c r="E1245" s="13" t="n"/>
    </row>
    <row r="1246">
      <c r="A1246" s="12" t="n"/>
      <c r="C1246" s="9">
        <f>IF(B1246="","",IFERROR(VLOOKUP(B1246,'Stok'!A:B,2,FALSE),"Kod bulunamadı"))</f>
        <v/>
      </c>
      <c r="E1246" s="13" t="n"/>
    </row>
    <row r="1247">
      <c r="A1247" s="12" t="n"/>
      <c r="C1247" s="9">
        <f>IF(B1247="","",IFERROR(VLOOKUP(B1247,'Stok'!A:B,2,FALSE),"Kod bulunamadı"))</f>
        <v/>
      </c>
      <c r="E1247" s="13" t="n"/>
    </row>
    <row r="1248">
      <c r="A1248" s="12" t="n"/>
      <c r="C1248" s="9">
        <f>IF(B1248="","",IFERROR(VLOOKUP(B1248,'Stok'!A:B,2,FALSE),"Kod bulunamadı"))</f>
        <v/>
      </c>
      <c r="E1248" s="13" t="n"/>
    </row>
    <row r="1249">
      <c r="A1249" s="12" t="n"/>
      <c r="C1249" s="9">
        <f>IF(B1249="","",IFERROR(VLOOKUP(B1249,'Stok'!A:B,2,FALSE),"Kod bulunamadı"))</f>
        <v/>
      </c>
      <c r="E1249" s="13" t="n"/>
    </row>
    <row r="1250">
      <c r="A1250" s="12" t="n"/>
      <c r="C1250" s="9">
        <f>IF(B1250="","",IFERROR(VLOOKUP(B1250,'Stok'!A:B,2,FALSE),"Kod bulunamadı"))</f>
        <v/>
      </c>
      <c r="E1250" s="13" t="n"/>
    </row>
    <row r="1251">
      <c r="A1251" s="12" t="n"/>
      <c r="C1251" s="9">
        <f>IF(B1251="","",IFERROR(VLOOKUP(B1251,'Stok'!A:B,2,FALSE),"Kod bulunamadı"))</f>
        <v/>
      </c>
      <c r="E1251" s="13" t="n"/>
    </row>
    <row r="1252">
      <c r="A1252" s="12" t="n"/>
      <c r="C1252" s="9">
        <f>IF(B1252="","",IFERROR(VLOOKUP(B1252,'Stok'!A:B,2,FALSE),"Kod bulunamadı"))</f>
        <v/>
      </c>
      <c r="E1252" s="13" t="n"/>
    </row>
    <row r="1253">
      <c r="A1253" s="12" t="n"/>
      <c r="C1253" s="9">
        <f>IF(B1253="","",IFERROR(VLOOKUP(B1253,'Stok'!A:B,2,FALSE),"Kod bulunamadı"))</f>
        <v/>
      </c>
      <c r="E1253" s="13" t="n"/>
    </row>
    <row r="1254">
      <c r="A1254" s="12" t="n"/>
      <c r="C1254" s="9">
        <f>IF(B1254="","",IFERROR(VLOOKUP(B1254,'Stok'!A:B,2,FALSE),"Kod bulunamadı"))</f>
        <v/>
      </c>
      <c r="E1254" s="13" t="n"/>
    </row>
    <row r="1255">
      <c r="A1255" s="12" t="n"/>
      <c r="C1255" s="9">
        <f>IF(B1255="","",IFERROR(VLOOKUP(B1255,'Stok'!A:B,2,FALSE),"Kod bulunamadı"))</f>
        <v/>
      </c>
      <c r="E1255" s="13" t="n"/>
    </row>
    <row r="1256">
      <c r="A1256" s="12" t="n"/>
      <c r="C1256" s="9">
        <f>IF(B1256="","",IFERROR(VLOOKUP(B1256,'Stok'!A:B,2,FALSE),"Kod bulunamadı"))</f>
        <v/>
      </c>
      <c r="E1256" s="13" t="n"/>
    </row>
    <row r="1257">
      <c r="A1257" s="12" t="n"/>
      <c r="C1257" s="9">
        <f>IF(B1257="","",IFERROR(VLOOKUP(B1257,'Stok'!A:B,2,FALSE),"Kod bulunamadı"))</f>
        <v/>
      </c>
      <c r="E1257" s="13" t="n"/>
    </row>
    <row r="1258">
      <c r="A1258" s="12" t="n"/>
      <c r="C1258" s="9">
        <f>IF(B1258="","",IFERROR(VLOOKUP(B1258,'Stok'!A:B,2,FALSE),"Kod bulunamadı"))</f>
        <v/>
      </c>
      <c r="E1258" s="13" t="n"/>
    </row>
    <row r="1259">
      <c r="A1259" s="12" t="n"/>
      <c r="C1259" s="9">
        <f>IF(B1259="","",IFERROR(VLOOKUP(B1259,'Stok'!A:B,2,FALSE),"Kod bulunamadı"))</f>
        <v/>
      </c>
      <c r="E1259" s="13" t="n"/>
    </row>
    <row r="1260">
      <c r="A1260" s="12" t="n"/>
      <c r="C1260" s="9">
        <f>IF(B1260="","",IFERROR(VLOOKUP(B1260,'Stok'!A:B,2,FALSE),"Kod bulunamadı"))</f>
        <v/>
      </c>
      <c r="E1260" s="13" t="n"/>
    </row>
    <row r="1261">
      <c r="A1261" s="12" t="n"/>
      <c r="C1261" s="9">
        <f>IF(B1261="","",IFERROR(VLOOKUP(B1261,'Stok'!A:B,2,FALSE),"Kod bulunamadı"))</f>
        <v/>
      </c>
      <c r="E1261" s="13" t="n"/>
    </row>
    <row r="1262">
      <c r="A1262" s="12" t="n"/>
      <c r="C1262" s="9">
        <f>IF(B1262="","",IFERROR(VLOOKUP(B1262,'Stok'!A:B,2,FALSE),"Kod bulunamadı"))</f>
        <v/>
      </c>
      <c r="E1262" s="13" t="n"/>
    </row>
    <row r="1263">
      <c r="A1263" s="12" t="n"/>
      <c r="C1263" s="9">
        <f>IF(B1263="","",IFERROR(VLOOKUP(B1263,'Stok'!A:B,2,FALSE),"Kod bulunamadı"))</f>
        <v/>
      </c>
      <c r="E1263" s="13" t="n"/>
    </row>
    <row r="1264">
      <c r="A1264" s="12" t="n"/>
      <c r="C1264" s="9">
        <f>IF(B1264="","",IFERROR(VLOOKUP(B1264,'Stok'!A:B,2,FALSE),"Kod bulunamadı"))</f>
        <v/>
      </c>
      <c r="E1264" s="13" t="n"/>
    </row>
    <row r="1265">
      <c r="A1265" s="12" t="n"/>
      <c r="C1265" s="9">
        <f>IF(B1265="","",IFERROR(VLOOKUP(B1265,'Stok'!A:B,2,FALSE),"Kod bulunamadı"))</f>
        <v/>
      </c>
      <c r="E1265" s="13" t="n"/>
    </row>
    <row r="1266">
      <c r="A1266" s="12" t="n"/>
      <c r="C1266" s="9">
        <f>IF(B1266="","",IFERROR(VLOOKUP(B1266,'Stok'!A:B,2,FALSE),"Kod bulunamadı"))</f>
        <v/>
      </c>
      <c r="E1266" s="13" t="n"/>
    </row>
    <row r="1267">
      <c r="A1267" s="12" t="n"/>
      <c r="C1267" s="9">
        <f>IF(B1267="","",IFERROR(VLOOKUP(B1267,'Stok'!A:B,2,FALSE),"Kod bulunamadı"))</f>
        <v/>
      </c>
      <c r="E1267" s="13" t="n"/>
    </row>
    <row r="1268">
      <c r="A1268" s="12" t="n"/>
      <c r="C1268" s="9">
        <f>IF(B1268="","",IFERROR(VLOOKUP(B1268,'Stok'!A:B,2,FALSE),"Kod bulunamadı"))</f>
        <v/>
      </c>
      <c r="E1268" s="13" t="n"/>
    </row>
    <row r="1269">
      <c r="A1269" s="12" t="n"/>
      <c r="C1269" s="9">
        <f>IF(B1269="","",IFERROR(VLOOKUP(B1269,'Stok'!A:B,2,FALSE),"Kod bulunamadı"))</f>
        <v/>
      </c>
      <c r="E1269" s="13" t="n"/>
    </row>
    <row r="1270">
      <c r="A1270" s="12" t="n"/>
      <c r="C1270" s="9">
        <f>IF(B1270="","",IFERROR(VLOOKUP(B1270,'Stok'!A:B,2,FALSE),"Kod bulunamadı"))</f>
        <v/>
      </c>
      <c r="E1270" s="13" t="n"/>
    </row>
    <row r="1271">
      <c r="A1271" s="12" t="n"/>
      <c r="C1271" s="9">
        <f>IF(B1271="","",IFERROR(VLOOKUP(B1271,'Stok'!A:B,2,FALSE),"Kod bulunamadı"))</f>
        <v/>
      </c>
      <c r="E1271" s="13" t="n"/>
    </row>
    <row r="1272">
      <c r="A1272" s="12" t="n"/>
      <c r="C1272" s="9">
        <f>IF(B1272="","",IFERROR(VLOOKUP(B1272,'Stok'!A:B,2,FALSE),"Kod bulunamadı"))</f>
        <v/>
      </c>
      <c r="E1272" s="13" t="n"/>
    </row>
    <row r="1273">
      <c r="A1273" s="12" t="n"/>
      <c r="C1273" s="9">
        <f>IF(B1273="","",IFERROR(VLOOKUP(B1273,'Stok'!A:B,2,FALSE),"Kod bulunamadı"))</f>
        <v/>
      </c>
      <c r="E1273" s="13" t="n"/>
    </row>
    <row r="1274">
      <c r="A1274" s="12" t="n"/>
      <c r="C1274" s="9">
        <f>IF(B1274="","",IFERROR(VLOOKUP(B1274,'Stok'!A:B,2,FALSE),"Kod bulunamadı"))</f>
        <v/>
      </c>
      <c r="E1274" s="13" t="n"/>
    </row>
    <row r="1275">
      <c r="A1275" s="12" t="n"/>
      <c r="C1275" s="9">
        <f>IF(B1275="","",IFERROR(VLOOKUP(B1275,'Stok'!A:B,2,FALSE),"Kod bulunamadı"))</f>
        <v/>
      </c>
      <c r="E1275" s="13" t="n"/>
    </row>
    <row r="1276">
      <c r="A1276" s="12" t="n"/>
      <c r="C1276" s="9">
        <f>IF(B1276="","",IFERROR(VLOOKUP(B1276,'Stok'!A:B,2,FALSE),"Kod bulunamadı"))</f>
        <v/>
      </c>
      <c r="E1276" s="13" t="n"/>
    </row>
    <row r="1277">
      <c r="A1277" s="12" t="n"/>
      <c r="C1277" s="9">
        <f>IF(B1277="","",IFERROR(VLOOKUP(B1277,'Stok'!A:B,2,FALSE),"Kod bulunamadı"))</f>
        <v/>
      </c>
      <c r="E1277" s="13" t="n"/>
    </row>
    <row r="1278">
      <c r="A1278" s="12" t="n"/>
      <c r="C1278" s="9">
        <f>IF(B1278="","",IFERROR(VLOOKUP(B1278,'Stok'!A:B,2,FALSE),"Kod bulunamadı"))</f>
        <v/>
      </c>
      <c r="E1278" s="13" t="n"/>
    </row>
    <row r="1279">
      <c r="A1279" s="12" t="n"/>
      <c r="C1279" s="9">
        <f>IF(B1279="","",IFERROR(VLOOKUP(B1279,'Stok'!A:B,2,FALSE),"Kod bulunamadı"))</f>
        <v/>
      </c>
      <c r="E1279" s="13" t="n"/>
    </row>
    <row r="1280">
      <c r="A1280" s="12" t="n"/>
      <c r="C1280" s="9">
        <f>IF(B1280="","",IFERROR(VLOOKUP(B1280,'Stok'!A:B,2,FALSE),"Kod bulunamadı"))</f>
        <v/>
      </c>
      <c r="E1280" s="13" t="n"/>
    </row>
    <row r="1281">
      <c r="A1281" s="12" t="n"/>
      <c r="C1281" s="9">
        <f>IF(B1281="","",IFERROR(VLOOKUP(B1281,'Stok'!A:B,2,FALSE),"Kod bulunamadı"))</f>
        <v/>
      </c>
      <c r="E1281" s="13" t="n"/>
    </row>
    <row r="1282">
      <c r="A1282" s="12" t="n"/>
      <c r="C1282" s="9">
        <f>IF(B1282="","",IFERROR(VLOOKUP(B1282,'Stok'!A:B,2,FALSE),"Kod bulunamadı"))</f>
        <v/>
      </c>
      <c r="E1282" s="13" t="n"/>
    </row>
    <row r="1283">
      <c r="A1283" s="12" t="n"/>
      <c r="C1283" s="9">
        <f>IF(B1283="","",IFERROR(VLOOKUP(B1283,'Stok'!A:B,2,FALSE),"Kod bulunamadı"))</f>
        <v/>
      </c>
      <c r="E1283" s="13" t="n"/>
    </row>
    <row r="1284">
      <c r="A1284" s="12" t="n"/>
      <c r="C1284" s="9">
        <f>IF(B1284="","",IFERROR(VLOOKUP(B1284,'Stok'!A:B,2,FALSE),"Kod bulunamadı"))</f>
        <v/>
      </c>
      <c r="E1284" s="13" t="n"/>
    </row>
    <row r="1285">
      <c r="A1285" s="12" t="n"/>
      <c r="C1285" s="9">
        <f>IF(B1285="","",IFERROR(VLOOKUP(B1285,'Stok'!A:B,2,FALSE),"Kod bulunamadı"))</f>
        <v/>
      </c>
      <c r="E1285" s="13" t="n"/>
    </row>
    <row r="1286">
      <c r="A1286" s="12" t="n"/>
      <c r="C1286" s="9">
        <f>IF(B1286="","",IFERROR(VLOOKUP(B1286,'Stok'!A:B,2,FALSE),"Kod bulunamadı"))</f>
        <v/>
      </c>
      <c r="E1286" s="13" t="n"/>
    </row>
    <row r="1287">
      <c r="A1287" s="12" t="n"/>
      <c r="C1287" s="9">
        <f>IF(B1287="","",IFERROR(VLOOKUP(B1287,'Stok'!A:B,2,FALSE),"Kod bulunamadı"))</f>
        <v/>
      </c>
      <c r="E1287" s="13" t="n"/>
    </row>
    <row r="1288">
      <c r="A1288" s="12" t="n"/>
      <c r="C1288" s="9">
        <f>IF(B1288="","",IFERROR(VLOOKUP(B1288,'Stok'!A:B,2,FALSE),"Kod bulunamadı"))</f>
        <v/>
      </c>
      <c r="E1288" s="13" t="n"/>
    </row>
    <row r="1289">
      <c r="A1289" s="12" t="n"/>
      <c r="C1289" s="9">
        <f>IF(B1289="","",IFERROR(VLOOKUP(B1289,'Stok'!A:B,2,FALSE),"Kod bulunamadı"))</f>
        <v/>
      </c>
      <c r="E1289" s="13" t="n"/>
    </row>
    <row r="1290">
      <c r="A1290" s="12" t="n"/>
      <c r="C1290" s="9">
        <f>IF(B1290="","",IFERROR(VLOOKUP(B1290,'Stok'!A:B,2,FALSE),"Kod bulunamadı"))</f>
        <v/>
      </c>
      <c r="E1290" s="13" t="n"/>
    </row>
    <row r="1291">
      <c r="A1291" s="12" t="n"/>
      <c r="C1291" s="9">
        <f>IF(B1291="","",IFERROR(VLOOKUP(B1291,'Stok'!A:B,2,FALSE),"Kod bulunamadı"))</f>
        <v/>
      </c>
      <c r="E1291" s="13" t="n"/>
    </row>
    <row r="1292">
      <c r="A1292" s="12" t="n"/>
      <c r="C1292" s="9">
        <f>IF(B1292="","",IFERROR(VLOOKUP(B1292,'Stok'!A:B,2,FALSE),"Kod bulunamadı"))</f>
        <v/>
      </c>
      <c r="E1292" s="13" t="n"/>
    </row>
    <row r="1293">
      <c r="A1293" s="12" t="n"/>
      <c r="C1293" s="9">
        <f>IF(B1293="","",IFERROR(VLOOKUP(B1293,'Stok'!A:B,2,FALSE),"Kod bulunamadı"))</f>
        <v/>
      </c>
      <c r="E1293" s="13" t="n"/>
    </row>
    <row r="1294">
      <c r="A1294" s="12" t="n"/>
      <c r="C1294" s="9">
        <f>IF(B1294="","",IFERROR(VLOOKUP(B1294,'Stok'!A:B,2,FALSE),"Kod bulunamadı"))</f>
        <v/>
      </c>
      <c r="E1294" s="13" t="n"/>
    </row>
    <row r="1295">
      <c r="A1295" s="12" t="n"/>
      <c r="C1295" s="9">
        <f>IF(B1295="","",IFERROR(VLOOKUP(B1295,'Stok'!A:B,2,FALSE),"Kod bulunamadı"))</f>
        <v/>
      </c>
      <c r="E1295" s="13" t="n"/>
    </row>
    <row r="1296">
      <c r="A1296" s="12" t="n"/>
      <c r="C1296" s="9">
        <f>IF(B1296="","",IFERROR(VLOOKUP(B1296,'Stok'!A:B,2,FALSE),"Kod bulunamadı"))</f>
        <v/>
      </c>
      <c r="E1296" s="13" t="n"/>
    </row>
    <row r="1297">
      <c r="A1297" s="12" t="n"/>
      <c r="C1297" s="9">
        <f>IF(B1297="","",IFERROR(VLOOKUP(B1297,'Stok'!A:B,2,FALSE),"Kod bulunamadı"))</f>
        <v/>
      </c>
      <c r="E1297" s="13" t="n"/>
    </row>
    <row r="1298">
      <c r="A1298" s="12" t="n"/>
      <c r="C1298" s="9">
        <f>IF(B1298="","",IFERROR(VLOOKUP(B1298,'Stok'!A:B,2,FALSE),"Kod bulunamadı"))</f>
        <v/>
      </c>
      <c r="E1298" s="13" t="n"/>
    </row>
    <row r="1299">
      <c r="A1299" s="12" t="n"/>
      <c r="C1299" s="9">
        <f>IF(B1299="","",IFERROR(VLOOKUP(B1299,'Stok'!A:B,2,FALSE),"Kod bulunamadı"))</f>
        <v/>
      </c>
      <c r="E1299" s="13" t="n"/>
    </row>
    <row r="1300">
      <c r="A1300" s="12" t="n"/>
      <c r="C1300" s="9">
        <f>IF(B1300="","",IFERROR(VLOOKUP(B1300,'Stok'!A:B,2,FALSE),"Kod bulunamadı"))</f>
        <v/>
      </c>
      <c r="E1300" s="13" t="n"/>
    </row>
    <row r="1301">
      <c r="A1301" s="12" t="n"/>
      <c r="C1301" s="9">
        <f>IF(B1301="","",IFERROR(VLOOKUP(B1301,'Stok'!A:B,2,FALSE),"Kod bulunamadı"))</f>
        <v/>
      </c>
      <c r="E1301" s="13" t="n"/>
    </row>
    <row r="1302">
      <c r="A1302" s="12" t="n"/>
      <c r="C1302" s="9">
        <f>IF(B1302="","",IFERROR(VLOOKUP(B1302,'Stok'!A:B,2,FALSE),"Kod bulunamadı"))</f>
        <v/>
      </c>
      <c r="E1302" s="13" t="n"/>
    </row>
    <row r="1303">
      <c r="A1303" s="12" t="n"/>
      <c r="C1303" s="9">
        <f>IF(B1303="","",IFERROR(VLOOKUP(B1303,'Stok'!A:B,2,FALSE),"Kod bulunamadı"))</f>
        <v/>
      </c>
      <c r="E1303" s="13" t="n"/>
    </row>
    <row r="1304">
      <c r="A1304" s="12" t="n"/>
      <c r="C1304" s="9">
        <f>IF(B1304="","",IFERROR(VLOOKUP(B1304,'Stok'!A:B,2,FALSE),"Kod bulunamadı"))</f>
        <v/>
      </c>
      <c r="E1304" s="13" t="n"/>
    </row>
    <row r="1305">
      <c r="A1305" s="12" t="n"/>
      <c r="C1305" s="9">
        <f>IF(B1305="","",IFERROR(VLOOKUP(B1305,'Stok'!A:B,2,FALSE),"Kod bulunamadı"))</f>
        <v/>
      </c>
      <c r="E1305" s="13" t="n"/>
    </row>
    <row r="1306">
      <c r="A1306" s="12" t="n"/>
      <c r="C1306" s="9">
        <f>IF(B1306="","",IFERROR(VLOOKUP(B1306,'Stok'!A:B,2,FALSE),"Kod bulunamadı"))</f>
        <v/>
      </c>
      <c r="E1306" s="13" t="n"/>
    </row>
    <row r="1307">
      <c r="A1307" s="12" t="n"/>
      <c r="C1307" s="9">
        <f>IF(B1307="","",IFERROR(VLOOKUP(B1307,'Stok'!A:B,2,FALSE),"Kod bulunamadı"))</f>
        <v/>
      </c>
      <c r="E1307" s="13" t="n"/>
    </row>
    <row r="1308">
      <c r="A1308" s="12" t="n"/>
      <c r="C1308" s="9">
        <f>IF(B1308="","",IFERROR(VLOOKUP(B1308,'Stok'!A:B,2,FALSE),"Kod bulunamadı"))</f>
        <v/>
      </c>
      <c r="E1308" s="13" t="n"/>
    </row>
    <row r="1309">
      <c r="A1309" s="12" t="n"/>
      <c r="C1309" s="9">
        <f>IF(B1309="","",IFERROR(VLOOKUP(B1309,'Stok'!A:B,2,FALSE),"Kod bulunamadı"))</f>
        <v/>
      </c>
      <c r="E1309" s="13" t="n"/>
    </row>
    <row r="1310">
      <c r="A1310" s="12" t="n"/>
      <c r="C1310" s="9">
        <f>IF(B1310="","",IFERROR(VLOOKUP(B1310,'Stok'!A:B,2,FALSE),"Kod bulunamadı"))</f>
        <v/>
      </c>
      <c r="E1310" s="13" t="n"/>
    </row>
    <row r="1311">
      <c r="A1311" s="12" t="n"/>
      <c r="C1311" s="9">
        <f>IF(B1311="","",IFERROR(VLOOKUP(B1311,'Stok'!A:B,2,FALSE),"Kod bulunamadı"))</f>
        <v/>
      </c>
      <c r="E1311" s="13" t="n"/>
    </row>
    <row r="1312">
      <c r="A1312" s="12" t="n"/>
      <c r="C1312" s="9">
        <f>IF(B1312="","",IFERROR(VLOOKUP(B1312,'Stok'!A:B,2,FALSE),"Kod bulunamadı"))</f>
        <v/>
      </c>
      <c r="E1312" s="13" t="n"/>
    </row>
    <row r="1313">
      <c r="A1313" s="12" t="n"/>
      <c r="C1313" s="9">
        <f>IF(B1313="","",IFERROR(VLOOKUP(B1313,'Stok'!A:B,2,FALSE),"Kod bulunamadı"))</f>
        <v/>
      </c>
      <c r="E1313" s="13" t="n"/>
    </row>
    <row r="1314">
      <c r="A1314" s="12" t="n"/>
      <c r="C1314" s="9">
        <f>IF(B1314="","",IFERROR(VLOOKUP(B1314,'Stok'!A:B,2,FALSE),"Kod bulunamadı"))</f>
        <v/>
      </c>
      <c r="E1314" s="13" t="n"/>
    </row>
    <row r="1315">
      <c r="A1315" s="12" t="n"/>
      <c r="C1315" s="9">
        <f>IF(B1315="","",IFERROR(VLOOKUP(B1315,'Stok'!A:B,2,FALSE),"Kod bulunamadı"))</f>
        <v/>
      </c>
      <c r="E1315" s="13" t="n"/>
    </row>
    <row r="1316">
      <c r="A1316" s="12" t="n"/>
      <c r="C1316" s="9">
        <f>IF(B1316="","",IFERROR(VLOOKUP(B1316,'Stok'!A:B,2,FALSE),"Kod bulunamadı"))</f>
        <v/>
      </c>
      <c r="E1316" s="13" t="n"/>
    </row>
    <row r="1317">
      <c r="A1317" s="12" t="n"/>
      <c r="C1317" s="9">
        <f>IF(B1317="","",IFERROR(VLOOKUP(B1317,'Stok'!A:B,2,FALSE),"Kod bulunamadı"))</f>
        <v/>
      </c>
      <c r="E1317" s="13" t="n"/>
    </row>
    <row r="1318">
      <c r="A1318" s="12" t="n"/>
      <c r="C1318" s="9">
        <f>IF(B1318="","",IFERROR(VLOOKUP(B1318,'Stok'!A:B,2,FALSE),"Kod bulunamadı"))</f>
        <v/>
      </c>
      <c r="E1318" s="13" t="n"/>
    </row>
    <row r="1319">
      <c r="A1319" s="12" t="n"/>
      <c r="C1319" s="9">
        <f>IF(B1319="","",IFERROR(VLOOKUP(B1319,'Stok'!A:B,2,FALSE),"Kod bulunamadı"))</f>
        <v/>
      </c>
      <c r="E1319" s="13" t="n"/>
    </row>
    <row r="1320">
      <c r="A1320" s="12" t="n"/>
      <c r="C1320" s="9">
        <f>IF(B1320="","",IFERROR(VLOOKUP(B1320,'Stok'!A:B,2,FALSE),"Kod bulunamadı"))</f>
        <v/>
      </c>
      <c r="E1320" s="13" t="n"/>
    </row>
    <row r="1321">
      <c r="A1321" s="12" t="n"/>
      <c r="C1321" s="9">
        <f>IF(B1321="","",IFERROR(VLOOKUP(B1321,'Stok'!A:B,2,FALSE),"Kod bulunamadı"))</f>
        <v/>
      </c>
      <c r="E1321" s="13" t="n"/>
    </row>
    <row r="1322">
      <c r="A1322" s="12" t="n"/>
      <c r="C1322" s="9">
        <f>IF(B1322="","",IFERROR(VLOOKUP(B1322,'Stok'!A:B,2,FALSE),"Kod bulunamadı"))</f>
        <v/>
      </c>
      <c r="E1322" s="13" t="n"/>
    </row>
    <row r="1323">
      <c r="A1323" s="12" t="n"/>
      <c r="C1323" s="9">
        <f>IF(B1323="","",IFERROR(VLOOKUP(B1323,'Stok'!A:B,2,FALSE),"Kod bulunamadı"))</f>
        <v/>
      </c>
      <c r="E1323" s="13" t="n"/>
    </row>
    <row r="1324">
      <c r="A1324" s="12" t="n"/>
      <c r="C1324" s="9">
        <f>IF(B1324="","",IFERROR(VLOOKUP(B1324,'Stok'!A:B,2,FALSE),"Kod bulunamadı"))</f>
        <v/>
      </c>
      <c r="E1324" s="13" t="n"/>
    </row>
    <row r="1325">
      <c r="A1325" s="12" t="n"/>
      <c r="C1325" s="9">
        <f>IF(B1325="","",IFERROR(VLOOKUP(B1325,'Stok'!A:B,2,FALSE),"Kod bulunamadı"))</f>
        <v/>
      </c>
      <c r="E1325" s="13" t="n"/>
    </row>
    <row r="1326">
      <c r="A1326" s="12" t="n"/>
      <c r="C1326" s="9">
        <f>IF(B1326="","",IFERROR(VLOOKUP(B1326,'Stok'!A:B,2,FALSE),"Kod bulunamadı"))</f>
        <v/>
      </c>
      <c r="E1326" s="13" t="n"/>
    </row>
    <row r="1327">
      <c r="A1327" s="12" t="n"/>
      <c r="C1327" s="9">
        <f>IF(B1327="","",IFERROR(VLOOKUP(B1327,'Stok'!A:B,2,FALSE),"Kod bulunamadı"))</f>
        <v/>
      </c>
      <c r="E1327" s="13" t="n"/>
    </row>
    <row r="1328">
      <c r="A1328" s="12" t="n"/>
      <c r="C1328" s="9">
        <f>IF(B1328="","",IFERROR(VLOOKUP(B1328,'Stok'!A:B,2,FALSE),"Kod bulunamadı"))</f>
        <v/>
      </c>
      <c r="E1328" s="13" t="n"/>
    </row>
    <row r="1329">
      <c r="A1329" s="12" t="n"/>
      <c r="C1329" s="9">
        <f>IF(B1329="","",IFERROR(VLOOKUP(B1329,'Stok'!A:B,2,FALSE),"Kod bulunamadı"))</f>
        <v/>
      </c>
      <c r="E1329" s="13" t="n"/>
    </row>
    <row r="1330">
      <c r="A1330" s="12" t="n"/>
      <c r="C1330" s="9">
        <f>IF(B1330="","",IFERROR(VLOOKUP(B1330,'Stok'!A:B,2,FALSE),"Kod bulunamadı"))</f>
        <v/>
      </c>
      <c r="E1330" s="13" t="n"/>
    </row>
    <row r="1331">
      <c r="A1331" s="12" t="n"/>
      <c r="C1331" s="9">
        <f>IF(B1331="","",IFERROR(VLOOKUP(B1331,'Stok'!A:B,2,FALSE),"Kod bulunamadı"))</f>
        <v/>
      </c>
      <c r="E1331" s="13" t="n"/>
    </row>
    <row r="1332">
      <c r="A1332" s="12" t="n"/>
      <c r="C1332" s="9">
        <f>IF(B1332="","",IFERROR(VLOOKUP(B1332,'Stok'!A:B,2,FALSE),"Kod bulunamadı"))</f>
        <v/>
      </c>
      <c r="E1332" s="13" t="n"/>
    </row>
    <row r="1333">
      <c r="A1333" s="12" t="n"/>
      <c r="C1333" s="9">
        <f>IF(B1333="","",IFERROR(VLOOKUP(B1333,'Stok'!A:B,2,FALSE),"Kod bulunamadı"))</f>
        <v/>
      </c>
      <c r="E1333" s="13" t="n"/>
    </row>
    <row r="1334">
      <c r="A1334" s="12" t="n"/>
      <c r="C1334" s="9">
        <f>IF(B1334="","",IFERROR(VLOOKUP(B1334,'Stok'!A:B,2,FALSE),"Kod bulunamadı"))</f>
        <v/>
      </c>
      <c r="E1334" s="13" t="n"/>
    </row>
    <row r="1335">
      <c r="A1335" s="12" t="n"/>
      <c r="C1335" s="9">
        <f>IF(B1335="","",IFERROR(VLOOKUP(B1335,'Stok'!A:B,2,FALSE),"Kod bulunamadı"))</f>
        <v/>
      </c>
      <c r="E1335" s="13" t="n"/>
    </row>
    <row r="1336">
      <c r="A1336" s="12" t="n"/>
      <c r="C1336" s="9">
        <f>IF(B1336="","",IFERROR(VLOOKUP(B1336,'Stok'!A:B,2,FALSE),"Kod bulunamadı"))</f>
        <v/>
      </c>
      <c r="E1336" s="13" t="n"/>
    </row>
    <row r="1337">
      <c r="A1337" s="12" t="n"/>
      <c r="C1337" s="9">
        <f>IF(B1337="","",IFERROR(VLOOKUP(B1337,'Stok'!A:B,2,FALSE),"Kod bulunamadı"))</f>
        <v/>
      </c>
      <c r="E1337" s="13" t="n"/>
    </row>
    <row r="1338">
      <c r="A1338" s="12" t="n"/>
      <c r="C1338" s="9">
        <f>IF(B1338="","",IFERROR(VLOOKUP(B1338,'Stok'!A:B,2,FALSE),"Kod bulunamadı"))</f>
        <v/>
      </c>
      <c r="E1338" s="13" t="n"/>
    </row>
    <row r="1339">
      <c r="A1339" s="12" t="n"/>
      <c r="C1339" s="9">
        <f>IF(B1339="","",IFERROR(VLOOKUP(B1339,'Stok'!A:B,2,FALSE),"Kod bulunamadı"))</f>
        <v/>
      </c>
      <c r="E1339" s="13" t="n"/>
    </row>
    <row r="1340">
      <c r="A1340" s="12" t="n"/>
      <c r="C1340" s="9">
        <f>IF(B1340="","",IFERROR(VLOOKUP(B1340,'Stok'!A:B,2,FALSE),"Kod bulunamadı"))</f>
        <v/>
      </c>
      <c r="E1340" s="13" t="n"/>
    </row>
    <row r="1341">
      <c r="A1341" s="12" t="n"/>
      <c r="C1341" s="9">
        <f>IF(B1341="","",IFERROR(VLOOKUP(B1341,'Stok'!A:B,2,FALSE),"Kod bulunamadı"))</f>
        <v/>
      </c>
      <c r="E1341" s="13" t="n"/>
    </row>
    <row r="1342">
      <c r="A1342" s="12" t="n"/>
      <c r="C1342" s="9">
        <f>IF(B1342="","",IFERROR(VLOOKUP(B1342,'Stok'!A:B,2,FALSE),"Kod bulunamadı"))</f>
        <v/>
      </c>
      <c r="E1342" s="13" t="n"/>
    </row>
    <row r="1343">
      <c r="A1343" s="12" t="n"/>
      <c r="C1343" s="9">
        <f>IF(B1343="","",IFERROR(VLOOKUP(B1343,'Stok'!A:B,2,FALSE),"Kod bulunamadı"))</f>
        <v/>
      </c>
      <c r="E1343" s="13" t="n"/>
    </row>
    <row r="1344">
      <c r="A1344" s="12" t="n"/>
      <c r="C1344" s="9">
        <f>IF(B1344="","",IFERROR(VLOOKUP(B1344,'Stok'!A:B,2,FALSE),"Kod bulunamadı"))</f>
        <v/>
      </c>
      <c r="E1344" s="13" t="n"/>
    </row>
    <row r="1345">
      <c r="A1345" s="12" t="n"/>
      <c r="C1345" s="9">
        <f>IF(B1345="","",IFERROR(VLOOKUP(B1345,'Stok'!A:B,2,FALSE),"Kod bulunamadı"))</f>
        <v/>
      </c>
      <c r="E1345" s="13" t="n"/>
    </row>
    <row r="1346">
      <c r="A1346" s="12" t="n"/>
      <c r="C1346" s="9">
        <f>IF(B1346="","",IFERROR(VLOOKUP(B1346,'Stok'!A:B,2,FALSE),"Kod bulunamadı"))</f>
        <v/>
      </c>
      <c r="E1346" s="13" t="n"/>
    </row>
    <row r="1347">
      <c r="A1347" s="12" t="n"/>
      <c r="C1347" s="9">
        <f>IF(B1347="","",IFERROR(VLOOKUP(B1347,'Stok'!A:B,2,FALSE),"Kod bulunamadı"))</f>
        <v/>
      </c>
      <c r="E1347" s="13" t="n"/>
    </row>
    <row r="1348">
      <c r="A1348" s="12" t="n"/>
      <c r="C1348" s="9">
        <f>IF(B1348="","",IFERROR(VLOOKUP(B1348,'Stok'!A:B,2,FALSE),"Kod bulunamadı"))</f>
        <v/>
      </c>
      <c r="E1348" s="13" t="n"/>
    </row>
    <row r="1349">
      <c r="A1349" s="12" t="n"/>
      <c r="C1349" s="9">
        <f>IF(B1349="","",IFERROR(VLOOKUP(B1349,'Stok'!A:B,2,FALSE),"Kod bulunamadı"))</f>
        <v/>
      </c>
      <c r="E1349" s="13" t="n"/>
    </row>
    <row r="1350">
      <c r="A1350" s="12" t="n"/>
      <c r="C1350" s="9">
        <f>IF(B1350="","",IFERROR(VLOOKUP(B1350,'Stok'!A:B,2,FALSE),"Kod bulunamadı"))</f>
        <v/>
      </c>
      <c r="E1350" s="13" t="n"/>
    </row>
    <row r="1351">
      <c r="A1351" s="12" t="n"/>
      <c r="C1351" s="9">
        <f>IF(B1351="","",IFERROR(VLOOKUP(B1351,'Stok'!A:B,2,FALSE),"Kod bulunamadı"))</f>
        <v/>
      </c>
      <c r="E1351" s="13" t="n"/>
    </row>
    <row r="1352">
      <c r="A1352" s="12" t="n"/>
      <c r="C1352" s="9">
        <f>IF(B1352="","",IFERROR(VLOOKUP(B1352,'Stok'!A:B,2,FALSE),"Kod bulunamadı"))</f>
        <v/>
      </c>
      <c r="E1352" s="13" t="n"/>
    </row>
    <row r="1353">
      <c r="A1353" s="12" t="n"/>
      <c r="C1353" s="9">
        <f>IF(B1353="","",IFERROR(VLOOKUP(B1353,'Stok'!A:B,2,FALSE),"Kod bulunamadı"))</f>
        <v/>
      </c>
      <c r="E1353" s="13" t="n"/>
    </row>
    <row r="1354">
      <c r="A1354" s="12" t="n"/>
      <c r="C1354" s="9">
        <f>IF(B1354="","",IFERROR(VLOOKUP(B1354,'Stok'!A:B,2,FALSE),"Kod bulunamadı"))</f>
        <v/>
      </c>
      <c r="E1354" s="13" t="n"/>
    </row>
    <row r="1355">
      <c r="A1355" s="12" t="n"/>
      <c r="C1355" s="9">
        <f>IF(B1355="","",IFERROR(VLOOKUP(B1355,'Stok'!A:B,2,FALSE),"Kod bulunamadı"))</f>
        <v/>
      </c>
      <c r="E1355" s="13" t="n"/>
    </row>
    <row r="1356">
      <c r="A1356" s="12" t="n"/>
      <c r="C1356" s="9">
        <f>IF(B1356="","",IFERROR(VLOOKUP(B1356,'Stok'!A:B,2,FALSE),"Kod bulunamadı"))</f>
        <v/>
      </c>
      <c r="E1356" s="13" t="n"/>
    </row>
    <row r="1357">
      <c r="A1357" s="12" t="n"/>
      <c r="C1357" s="9">
        <f>IF(B1357="","",IFERROR(VLOOKUP(B1357,'Stok'!A:B,2,FALSE),"Kod bulunamadı"))</f>
        <v/>
      </c>
      <c r="E1357" s="13" t="n"/>
    </row>
    <row r="1358">
      <c r="A1358" s="12" t="n"/>
      <c r="C1358" s="9">
        <f>IF(B1358="","",IFERROR(VLOOKUP(B1358,'Stok'!A:B,2,FALSE),"Kod bulunamadı"))</f>
        <v/>
      </c>
      <c r="E1358" s="13" t="n"/>
    </row>
    <row r="1359">
      <c r="A1359" s="12" t="n"/>
      <c r="C1359" s="9">
        <f>IF(B1359="","",IFERROR(VLOOKUP(B1359,'Stok'!A:B,2,FALSE),"Kod bulunamadı"))</f>
        <v/>
      </c>
      <c r="E1359" s="13" t="n"/>
    </row>
    <row r="1360">
      <c r="A1360" s="12" t="n"/>
      <c r="C1360" s="9">
        <f>IF(B1360="","",IFERROR(VLOOKUP(B1360,'Stok'!A:B,2,FALSE),"Kod bulunamadı"))</f>
        <v/>
      </c>
      <c r="E1360" s="13" t="n"/>
    </row>
    <row r="1361">
      <c r="A1361" s="12" t="n"/>
      <c r="C1361" s="9">
        <f>IF(B1361="","",IFERROR(VLOOKUP(B1361,'Stok'!A:B,2,FALSE),"Kod bulunamadı"))</f>
        <v/>
      </c>
      <c r="E1361" s="13" t="n"/>
    </row>
    <row r="1362">
      <c r="A1362" s="12" t="n"/>
      <c r="C1362" s="9">
        <f>IF(B1362="","",IFERROR(VLOOKUP(B1362,'Stok'!A:B,2,FALSE),"Kod bulunamadı"))</f>
        <v/>
      </c>
      <c r="E1362" s="13" t="n"/>
    </row>
    <row r="1363">
      <c r="A1363" s="12" t="n"/>
      <c r="C1363" s="9">
        <f>IF(B1363="","",IFERROR(VLOOKUP(B1363,'Stok'!A:B,2,FALSE),"Kod bulunamadı"))</f>
        <v/>
      </c>
      <c r="E1363" s="13" t="n"/>
    </row>
    <row r="1364">
      <c r="A1364" s="12" t="n"/>
      <c r="C1364" s="9">
        <f>IF(B1364="","",IFERROR(VLOOKUP(B1364,'Stok'!A:B,2,FALSE),"Kod bulunamadı"))</f>
        <v/>
      </c>
      <c r="E1364" s="13" t="n"/>
    </row>
    <row r="1365">
      <c r="A1365" s="12" t="n"/>
      <c r="C1365" s="9">
        <f>IF(B1365="","",IFERROR(VLOOKUP(B1365,'Stok'!A:B,2,FALSE),"Kod bulunamadı"))</f>
        <v/>
      </c>
      <c r="E1365" s="13" t="n"/>
    </row>
    <row r="1366">
      <c r="A1366" s="12" t="n"/>
      <c r="C1366" s="9">
        <f>IF(B1366="","",IFERROR(VLOOKUP(B1366,'Stok'!A:B,2,FALSE),"Kod bulunamadı"))</f>
        <v/>
      </c>
      <c r="E1366" s="13" t="n"/>
    </row>
    <row r="1367">
      <c r="A1367" s="12" t="n"/>
      <c r="C1367" s="9">
        <f>IF(B1367="","",IFERROR(VLOOKUP(B1367,'Stok'!A:B,2,FALSE),"Kod bulunamadı"))</f>
        <v/>
      </c>
      <c r="E1367" s="13" t="n"/>
    </row>
    <row r="1368">
      <c r="A1368" s="12" t="n"/>
      <c r="C1368" s="9">
        <f>IF(B1368="","",IFERROR(VLOOKUP(B1368,'Stok'!A:B,2,FALSE),"Kod bulunamadı"))</f>
        <v/>
      </c>
      <c r="E1368" s="13" t="n"/>
    </row>
    <row r="1369">
      <c r="A1369" s="12" t="n"/>
      <c r="C1369" s="9">
        <f>IF(B1369="","",IFERROR(VLOOKUP(B1369,'Stok'!A:B,2,FALSE),"Kod bulunamadı"))</f>
        <v/>
      </c>
      <c r="E1369" s="13" t="n"/>
    </row>
    <row r="1370">
      <c r="A1370" s="12" t="n"/>
      <c r="C1370" s="9">
        <f>IF(B1370="","",IFERROR(VLOOKUP(B1370,'Stok'!A:B,2,FALSE),"Kod bulunamadı"))</f>
        <v/>
      </c>
      <c r="E1370" s="13" t="n"/>
    </row>
    <row r="1371">
      <c r="A1371" s="12" t="n"/>
      <c r="C1371" s="9">
        <f>IF(B1371="","",IFERROR(VLOOKUP(B1371,'Stok'!A:B,2,FALSE),"Kod bulunamadı"))</f>
        <v/>
      </c>
      <c r="E1371" s="13" t="n"/>
    </row>
    <row r="1372">
      <c r="A1372" s="12" t="n"/>
      <c r="C1372" s="9">
        <f>IF(B1372="","",IFERROR(VLOOKUP(B1372,'Stok'!A:B,2,FALSE),"Kod bulunamadı"))</f>
        <v/>
      </c>
      <c r="E1372" s="13" t="n"/>
    </row>
    <row r="1373">
      <c r="A1373" s="12" t="n"/>
      <c r="C1373" s="9">
        <f>IF(B1373="","",IFERROR(VLOOKUP(B1373,'Stok'!A:B,2,FALSE),"Kod bulunamadı"))</f>
        <v/>
      </c>
      <c r="E1373" s="13" t="n"/>
    </row>
    <row r="1374">
      <c r="A1374" s="12" t="n"/>
      <c r="C1374" s="9">
        <f>IF(B1374="","",IFERROR(VLOOKUP(B1374,'Stok'!A:B,2,FALSE),"Kod bulunamadı"))</f>
        <v/>
      </c>
      <c r="E1374" s="13" t="n"/>
    </row>
    <row r="1375">
      <c r="A1375" s="12" t="n"/>
      <c r="C1375" s="9">
        <f>IF(B1375="","",IFERROR(VLOOKUP(B1375,'Stok'!A:B,2,FALSE),"Kod bulunamadı"))</f>
        <v/>
      </c>
      <c r="E1375" s="13" t="n"/>
    </row>
    <row r="1376">
      <c r="A1376" s="12" t="n"/>
      <c r="C1376" s="9">
        <f>IF(B1376="","",IFERROR(VLOOKUP(B1376,'Stok'!A:B,2,FALSE),"Kod bulunamadı"))</f>
        <v/>
      </c>
      <c r="E1376" s="13" t="n"/>
    </row>
    <row r="1377">
      <c r="A1377" s="12" t="n"/>
      <c r="C1377" s="9">
        <f>IF(B1377="","",IFERROR(VLOOKUP(B1377,'Stok'!A:B,2,FALSE),"Kod bulunamadı"))</f>
        <v/>
      </c>
      <c r="E1377" s="13" t="n"/>
    </row>
    <row r="1378">
      <c r="A1378" s="12" t="n"/>
      <c r="C1378" s="9">
        <f>IF(B1378="","",IFERROR(VLOOKUP(B1378,'Stok'!A:B,2,FALSE),"Kod bulunamadı"))</f>
        <v/>
      </c>
      <c r="E1378" s="13" t="n"/>
    </row>
    <row r="1379">
      <c r="A1379" s="12" t="n"/>
      <c r="C1379" s="9">
        <f>IF(B1379="","",IFERROR(VLOOKUP(B1379,'Stok'!A:B,2,FALSE),"Kod bulunamadı"))</f>
        <v/>
      </c>
      <c r="E1379" s="13" t="n"/>
    </row>
    <row r="1380">
      <c r="A1380" s="12" t="n"/>
      <c r="C1380" s="9">
        <f>IF(B1380="","",IFERROR(VLOOKUP(B1380,'Stok'!A:B,2,FALSE),"Kod bulunamadı"))</f>
        <v/>
      </c>
      <c r="E1380" s="13" t="n"/>
    </row>
    <row r="1381">
      <c r="A1381" s="12" t="n"/>
      <c r="C1381" s="9">
        <f>IF(B1381="","",IFERROR(VLOOKUP(B1381,'Stok'!A:B,2,FALSE),"Kod bulunamadı"))</f>
        <v/>
      </c>
      <c r="E1381" s="13" t="n"/>
    </row>
    <row r="1382">
      <c r="A1382" s="12" t="n"/>
      <c r="C1382" s="9">
        <f>IF(B1382="","",IFERROR(VLOOKUP(B1382,'Stok'!A:B,2,FALSE),"Kod bulunamadı"))</f>
        <v/>
      </c>
      <c r="E1382" s="13" t="n"/>
    </row>
    <row r="1383">
      <c r="A1383" s="12" t="n"/>
      <c r="C1383" s="9">
        <f>IF(B1383="","",IFERROR(VLOOKUP(B1383,'Stok'!A:B,2,FALSE),"Kod bulunamadı"))</f>
        <v/>
      </c>
      <c r="E1383" s="13" t="n"/>
    </row>
    <row r="1384">
      <c r="A1384" s="12" t="n"/>
      <c r="C1384" s="9">
        <f>IF(B1384="","",IFERROR(VLOOKUP(B1384,'Stok'!A:B,2,FALSE),"Kod bulunamadı"))</f>
        <v/>
      </c>
      <c r="E1384" s="13" t="n"/>
    </row>
    <row r="1385">
      <c r="A1385" s="12" t="n"/>
      <c r="C1385" s="9">
        <f>IF(B1385="","",IFERROR(VLOOKUP(B1385,'Stok'!A:B,2,FALSE),"Kod bulunamadı"))</f>
        <v/>
      </c>
      <c r="E1385" s="13" t="n"/>
    </row>
    <row r="1386">
      <c r="A1386" s="12" t="n"/>
      <c r="C1386" s="9">
        <f>IF(B1386="","",IFERROR(VLOOKUP(B1386,'Stok'!A:B,2,FALSE),"Kod bulunamadı"))</f>
        <v/>
      </c>
      <c r="E1386" s="13" t="n"/>
    </row>
    <row r="1387">
      <c r="A1387" s="12" t="n"/>
      <c r="C1387" s="9">
        <f>IF(B1387="","",IFERROR(VLOOKUP(B1387,'Stok'!A:B,2,FALSE),"Kod bulunamadı"))</f>
        <v/>
      </c>
      <c r="E1387" s="13" t="n"/>
    </row>
    <row r="1388">
      <c r="A1388" s="12" t="n"/>
      <c r="C1388" s="9">
        <f>IF(B1388="","",IFERROR(VLOOKUP(B1388,'Stok'!A:B,2,FALSE),"Kod bulunamadı"))</f>
        <v/>
      </c>
      <c r="E1388" s="13" t="n"/>
    </row>
    <row r="1389">
      <c r="A1389" s="12" t="n"/>
      <c r="C1389" s="9">
        <f>IF(B1389="","",IFERROR(VLOOKUP(B1389,'Stok'!A:B,2,FALSE),"Kod bulunamadı"))</f>
        <v/>
      </c>
      <c r="E1389" s="13" t="n"/>
    </row>
    <row r="1390">
      <c r="A1390" s="12" t="n"/>
      <c r="C1390" s="9">
        <f>IF(B1390="","",IFERROR(VLOOKUP(B1390,'Stok'!A:B,2,FALSE),"Kod bulunamadı"))</f>
        <v/>
      </c>
      <c r="E1390" s="13" t="n"/>
    </row>
    <row r="1391">
      <c r="A1391" s="12" t="n"/>
      <c r="C1391" s="9">
        <f>IF(B1391="","",IFERROR(VLOOKUP(B1391,'Stok'!A:B,2,FALSE),"Kod bulunamadı"))</f>
        <v/>
      </c>
      <c r="E1391" s="13" t="n"/>
    </row>
    <row r="1392">
      <c r="A1392" s="12" t="n"/>
      <c r="C1392" s="9">
        <f>IF(B1392="","",IFERROR(VLOOKUP(B1392,'Stok'!A:B,2,FALSE),"Kod bulunamadı"))</f>
        <v/>
      </c>
      <c r="E1392" s="13" t="n"/>
    </row>
    <row r="1393">
      <c r="A1393" s="12" t="n"/>
      <c r="C1393" s="9">
        <f>IF(B1393="","",IFERROR(VLOOKUP(B1393,'Stok'!A:B,2,FALSE),"Kod bulunamadı"))</f>
        <v/>
      </c>
      <c r="E1393" s="13" t="n"/>
    </row>
    <row r="1394">
      <c r="A1394" s="12" t="n"/>
      <c r="C1394" s="9">
        <f>IF(B1394="","",IFERROR(VLOOKUP(B1394,'Stok'!A:B,2,FALSE),"Kod bulunamadı"))</f>
        <v/>
      </c>
      <c r="E1394" s="13" t="n"/>
    </row>
    <row r="1395">
      <c r="A1395" s="12" t="n"/>
      <c r="C1395" s="9">
        <f>IF(B1395="","",IFERROR(VLOOKUP(B1395,'Stok'!A:B,2,FALSE),"Kod bulunamadı"))</f>
        <v/>
      </c>
      <c r="E1395" s="13" t="n"/>
    </row>
    <row r="1396">
      <c r="A1396" s="12" t="n"/>
      <c r="C1396" s="9">
        <f>IF(B1396="","",IFERROR(VLOOKUP(B1396,'Stok'!A:B,2,FALSE),"Kod bulunamadı"))</f>
        <v/>
      </c>
      <c r="E1396" s="13" t="n"/>
    </row>
    <row r="1397">
      <c r="A1397" s="12" t="n"/>
      <c r="C1397" s="9">
        <f>IF(B1397="","",IFERROR(VLOOKUP(B1397,'Stok'!A:B,2,FALSE),"Kod bulunamadı"))</f>
        <v/>
      </c>
      <c r="E1397" s="13" t="n"/>
    </row>
    <row r="1398">
      <c r="A1398" s="12" t="n"/>
      <c r="C1398" s="9">
        <f>IF(B1398="","",IFERROR(VLOOKUP(B1398,'Stok'!A:B,2,FALSE),"Kod bulunamadı"))</f>
        <v/>
      </c>
      <c r="E1398" s="13" t="n"/>
    </row>
    <row r="1399">
      <c r="A1399" s="12" t="n"/>
      <c r="C1399" s="9">
        <f>IF(B1399="","",IFERROR(VLOOKUP(B1399,'Stok'!A:B,2,FALSE),"Kod bulunamadı"))</f>
        <v/>
      </c>
      <c r="E1399" s="13" t="n"/>
    </row>
    <row r="1400">
      <c r="A1400" s="12" t="n"/>
      <c r="C1400" s="9">
        <f>IF(B1400="","",IFERROR(VLOOKUP(B1400,'Stok'!A:B,2,FALSE),"Kod bulunamadı"))</f>
        <v/>
      </c>
      <c r="E1400" s="13" t="n"/>
    </row>
    <row r="1401">
      <c r="A1401" s="12" t="n"/>
      <c r="C1401" s="9">
        <f>IF(B1401="","",IFERROR(VLOOKUP(B1401,'Stok'!A:B,2,FALSE),"Kod bulunamadı"))</f>
        <v/>
      </c>
      <c r="E1401" s="13" t="n"/>
    </row>
    <row r="1402">
      <c r="A1402" s="12" t="n"/>
      <c r="C1402" s="9">
        <f>IF(B1402="","",IFERROR(VLOOKUP(B1402,'Stok'!A:B,2,FALSE),"Kod bulunamadı"))</f>
        <v/>
      </c>
      <c r="E1402" s="13" t="n"/>
    </row>
    <row r="1403">
      <c r="A1403" s="12" t="n"/>
      <c r="C1403" s="9">
        <f>IF(B1403="","",IFERROR(VLOOKUP(B1403,'Stok'!A:B,2,FALSE),"Kod bulunamadı"))</f>
        <v/>
      </c>
      <c r="E1403" s="13" t="n"/>
    </row>
    <row r="1404">
      <c r="A1404" s="12" t="n"/>
      <c r="C1404" s="9">
        <f>IF(B1404="","",IFERROR(VLOOKUP(B1404,'Stok'!A:B,2,FALSE),"Kod bulunamadı"))</f>
        <v/>
      </c>
      <c r="E1404" s="13" t="n"/>
    </row>
    <row r="1405">
      <c r="A1405" s="12" t="n"/>
      <c r="C1405" s="9">
        <f>IF(B1405="","",IFERROR(VLOOKUP(B1405,'Stok'!A:B,2,FALSE),"Kod bulunamadı"))</f>
        <v/>
      </c>
      <c r="E1405" s="13" t="n"/>
    </row>
    <row r="1406">
      <c r="A1406" s="12" t="n"/>
      <c r="C1406" s="9">
        <f>IF(B1406="","",IFERROR(VLOOKUP(B1406,'Stok'!A:B,2,FALSE),"Kod bulunamadı"))</f>
        <v/>
      </c>
      <c r="E1406" s="13" t="n"/>
    </row>
    <row r="1407">
      <c r="A1407" s="12" t="n"/>
      <c r="C1407" s="9">
        <f>IF(B1407="","",IFERROR(VLOOKUP(B1407,'Stok'!A:B,2,FALSE),"Kod bulunamadı"))</f>
        <v/>
      </c>
      <c r="E1407" s="13" t="n"/>
    </row>
    <row r="1408">
      <c r="A1408" s="12" t="n"/>
      <c r="C1408" s="9">
        <f>IF(B1408="","",IFERROR(VLOOKUP(B1408,'Stok'!A:B,2,FALSE),"Kod bulunamadı"))</f>
        <v/>
      </c>
      <c r="E1408" s="13" t="n"/>
    </row>
    <row r="1409">
      <c r="A1409" s="12" t="n"/>
      <c r="C1409" s="9">
        <f>IF(B1409="","",IFERROR(VLOOKUP(B1409,'Stok'!A:B,2,FALSE),"Kod bulunamadı"))</f>
        <v/>
      </c>
      <c r="E1409" s="13" t="n"/>
    </row>
    <row r="1410">
      <c r="A1410" s="12" t="n"/>
      <c r="C1410" s="9">
        <f>IF(B1410="","",IFERROR(VLOOKUP(B1410,'Stok'!A:B,2,FALSE),"Kod bulunamadı"))</f>
        <v/>
      </c>
      <c r="E1410" s="13" t="n"/>
    </row>
    <row r="1411">
      <c r="A1411" s="12" t="n"/>
      <c r="C1411" s="9">
        <f>IF(B1411="","",IFERROR(VLOOKUP(B1411,'Stok'!A:B,2,FALSE),"Kod bulunamadı"))</f>
        <v/>
      </c>
      <c r="E1411" s="13" t="n"/>
    </row>
    <row r="1412">
      <c r="A1412" s="12" t="n"/>
      <c r="C1412" s="9">
        <f>IF(B1412="","",IFERROR(VLOOKUP(B1412,'Stok'!A:B,2,FALSE),"Kod bulunamadı"))</f>
        <v/>
      </c>
      <c r="E1412" s="13" t="n"/>
    </row>
    <row r="1413">
      <c r="A1413" s="12" t="n"/>
      <c r="C1413" s="9">
        <f>IF(B1413="","",IFERROR(VLOOKUP(B1413,'Stok'!A:B,2,FALSE),"Kod bulunamadı"))</f>
        <v/>
      </c>
      <c r="E1413" s="13" t="n"/>
    </row>
    <row r="1414">
      <c r="A1414" s="12" t="n"/>
      <c r="C1414" s="9">
        <f>IF(B1414="","",IFERROR(VLOOKUP(B1414,'Stok'!A:B,2,FALSE),"Kod bulunamadı"))</f>
        <v/>
      </c>
      <c r="E1414" s="13" t="n"/>
    </row>
    <row r="1415">
      <c r="A1415" s="12" t="n"/>
      <c r="C1415" s="9">
        <f>IF(B1415="","",IFERROR(VLOOKUP(B1415,'Stok'!A:B,2,FALSE),"Kod bulunamadı"))</f>
        <v/>
      </c>
      <c r="E1415" s="13" t="n"/>
    </row>
    <row r="1416">
      <c r="A1416" s="12" t="n"/>
      <c r="C1416" s="9">
        <f>IF(B1416="","",IFERROR(VLOOKUP(B1416,'Stok'!A:B,2,FALSE),"Kod bulunamadı"))</f>
        <v/>
      </c>
      <c r="E1416" s="13" t="n"/>
    </row>
    <row r="1417">
      <c r="A1417" s="12" t="n"/>
      <c r="C1417" s="9">
        <f>IF(B1417="","",IFERROR(VLOOKUP(B1417,'Stok'!A:B,2,FALSE),"Kod bulunamadı"))</f>
        <v/>
      </c>
      <c r="E1417" s="13" t="n"/>
    </row>
    <row r="1418">
      <c r="A1418" s="12" t="n"/>
      <c r="C1418" s="9">
        <f>IF(B1418="","",IFERROR(VLOOKUP(B1418,'Stok'!A:B,2,FALSE),"Kod bulunamadı"))</f>
        <v/>
      </c>
      <c r="E1418" s="13" t="n"/>
    </row>
    <row r="1419">
      <c r="A1419" s="12" t="n"/>
      <c r="C1419" s="9">
        <f>IF(B1419="","",IFERROR(VLOOKUP(B1419,'Stok'!A:B,2,FALSE),"Kod bulunamadı"))</f>
        <v/>
      </c>
      <c r="E1419" s="13" t="n"/>
    </row>
    <row r="1420">
      <c r="A1420" s="12" t="n"/>
      <c r="C1420" s="9">
        <f>IF(B1420="","",IFERROR(VLOOKUP(B1420,'Stok'!A:B,2,FALSE),"Kod bulunamadı"))</f>
        <v/>
      </c>
      <c r="E1420" s="13" t="n"/>
    </row>
    <row r="1421">
      <c r="A1421" s="12" t="n"/>
      <c r="C1421" s="9">
        <f>IF(B1421="","",IFERROR(VLOOKUP(B1421,'Stok'!A:B,2,FALSE),"Kod bulunamadı"))</f>
        <v/>
      </c>
      <c r="E1421" s="13" t="n"/>
    </row>
    <row r="1422">
      <c r="A1422" s="12" t="n"/>
      <c r="C1422" s="9">
        <f>IF(B1422="","",IFERROR(VLOOKUP(B1422,'Stok'!A:B,2,FALSE),"Kod bulunamadı"))</f>
        <v/>
      </c>
      <c r="E1422" s="13" t="n"/>
    </row>
    <row r="1423">
      <c r="A1423" s="12" t="n"/>
      <c r="C1423" s="9">
        <f>IF(B1423="","",IFERROR(VLOOKUP(B1423,'Stok'!A:B,2,FALSE),"Kod bulunamadı"))</f>
        <v/>
      </c>
      <c r="E1423" s="13" t="n"/>
    </row>
    <row r="1424">
      <c r="A1424" s="12" t="n"/>
      <c r="C1424" s="9">
        <f>IF(B1424="","",IFERROR(VLOOKUP(B1424,'Stok'!A:B,2,FALSE),"Kod bulunamadı"))</f>
        <v/>
      </c>
      <c r="E1424" s="13" t="n"/>
    </row>
    <row r="1425">
      <c r="A1425" s="12" t="n"/>
      <c r="C1425" s="9">
        <f>IF(B1425="","",IFERROR(VLOOKUP(B1425,'Stok'!A:B,2,FALSE),"Kod bulunamadı"))</f>
        <v/>
      </c>
      <c r="E1425" s="13" t="n"/>
    </row>
    <row r="1426">
      <c r="A1426" s="12" t="n"/>
      <c r="C1426" s="9">
        <f>IF(B1426="","",IFERROR(VLOOKUP(B1426,'Stok'!A:B,2,FALSE),"Kod bulunamadı"))</f>
        <v/>
      </c>
      <c r="E1426" s="13" t="n"/>
    </row>
    <row r="1427">
      <c r="A1427" s="12" t="n"/>
      <c r="C1427" s="9">
        <f>IF(B1427="","",IFERROR(VLOOKUP(B1427,'Stok'!A:B,2,FALSE),"Kod bulunamadı"))</f>
        <v/>
      </c>
      <c r="E1427" s="13" t="n"/>
    </row>
    <row r="1428">
      <c r="A1428" s="12" t="n"/>
      <c r="C1428" s="9">
        <f>IF(B1428="","",IFERROR(VLOOKUP(B1428,'Stok'!A:B,2,FALSE),"Kod bulunamadı"))</f>
        <v/>
      </c>
      <c r="E1428" s="13" t="n"/>
    </row>
    <row r="1429">
      <c r="A1429" s="12" t="n"/>
      <c r="C1429" s="9">
        <f>IF(B1429="","",IFERROR(VLOOKUP(B1429,'Stok'!A:B,2,FALSE),"Kod bulunamadı"))</f>
        <v/>
      </c>
      <c r="E1429" s="13" t="n"/>
    </row>
    <row r="1430">
      <c r="A1430" s="12" t="n"/>
      <c r="C1430" s="9">
        <f>IF(B1430="","",IFERROR(VLOOKUP(B1430,'Stok'!A:B,2,FALSE),"Kod bulunamadı"))</f>
        <v/>
      </c>
      <c r="E1430" s="13" t="n"/>
    </row>
    <row r="1431">
      <c r="A1431" s="12" t="n"/>
      <c r="C1431" s="9">
        <f>IF(B1431="","",IFERROR(VLOOKUP(B1431,'Stok'!A:B,2,FALSE),"Kod bulunamadı"))</f>
        <v/>
      </c>
      <c r="E1431" s="13" t="n"/>
    </row>
    <row r="1432">
      <c r="A1432" s="12" t="n"/>
      <c r="C1432" s="9">
        <f>IF(B1432="","",IFERROR(VLOOKUP(B1432,'Stok'!A:B,2,FALSE),"Kod bulunamadı"))</f>
        <v/>
      </c>
      <c r="E1432" s="13" t="n"/>
    </row>
    <row r="1433">
      <c r="A1433" s="12" t="n"/>
      <c r="C1433" s="9">
        <f>IF(B1433="","",IFERROR(VLOOKUP(B1433,'Stok'!A:B,2,FALSE),"Kod bulunamadı"))</f>
        <v/>
      </c>
      <c r="E1433" s="13" t="n"/>
    </row>
    <row r="1434">
      <c r="A1434" s="12" t="n"/>
      <c r="C1434" s="9">
        <f>IF(B1434="","",IFERROR(VLOOKUP(B1434,'Stok'!A:B,2,FALSE),"Kod bulunamadı"))</f>
        <v/>
      </c>
      <c r="E1434" s="13" t="n"/>
    </row>
    <row r="1435">
      <c r="A1435" s="12" t="n"/>
      <c r="C1435" s="9">
        <f>IF(B1435="","",IFERROR(VLOOKUP(B1435,'Stok'!A:B,2,FALSE),"Kod bulunamadı"))</f>
        <v/>
      </c>
      <c r="E1435" s="13" t="n"/>
    </row>
    <row r="1436">
      <c r="A1436" s="12" t="n"/>
      <c r="C1436" s="9">
        <f>IF(B1436="","",IFERROR(VLOOKUP(B1436,'Stok'!A:B,2,FALSE),"Kod bulunamadı"))</f>
        <v/>
      </c>
      <c r="E1436" s="13" t="n"/>
    </row>
    <row r="1437">
      <c r="A1437" s="12" t="n"/>
      <c r="C1437" s="9">
        <f>IF(B1437="","",IFERROR(VLOOKUP(B1437,'Stok'!A:B,2,FALSE),"Kod bulunamadı"))</f>
        <v/>
      </c>
      <c r="E1437" s="13" t="n"/>
    </row>
    <row r="1438">
      <c r="A1438" s="12" t="n"/>
      <c r="C1438" s="9">
        <f>IF(B1438="","",IFERROR(VLOOKUP(B1438,'Stok'!A:B,2,FALSE),"Kod bulunamadı"))</f>
        <v/>
      </c>
      <c r="E1438" s="13" t="n"/>
    </row>
    <row r="1439">
      <c r="A1439" s="12" t="n"/>
      <c r="C1439" s="9">
        <f>IF(B1439="","",IFERROR(VLOOKUP(B1439,'Stok'!A:B,2,FALSE),"Kod bulunamadı"))</f>
        <v/>
      </c>
      <c r="E1439" s="13" t="n"/>
    </row>
    <row r="1440">
      <c r="A1440" s="12" t="n"/>
      <c r="C1440" s="9">
        <f>IF(B1440="","",IFERROR(VLOOKUP(B1440,'Stok'!A:B,2,FALSE),"Kod bulunamadı"))</f>
        <v/>
      </c>
      <c r="E1440" s="13" t="n"/>
    </row>
    <row r="1441">
      <c r="A1441" s="12" t="n"/>
      <c r="C1441" s="9">
        <f>IF(B1441="","",IFERROR(VLOOKUP(B1441,'Stok'!A:B,2,FALSE),"Kod bulunamadı"))</f>
        <v/>
      </c>
      <c r="E1441" s="13" t="n"/>
    </row>
    <row r="1442">
      <c r="A1442" s="12" t="n"/>
      <c r="C1442" s="9">
        <f>IF(B1442="","",IFERROR(VLOOKUP(B1442,'Stok'!A:B,2,FALSE),"Kod bulunamadı"))</f>
        <v/>
      </c>
      <c r="E1442" s="13" t="n"/>
    </row>
    <row r="1443">
      <c r="A1443" s="12" t="n"/>
      <c r="C1443" s="9">
        <f>IF(B1443="","",IFERROR(VLOOKUP(B1443,'Stok'!A:B,2,FALSE),"Kod bulunamadı"))</f>
        <v/>
      </c>
      <c r="E1443" s="13" t="n"/>
    </row>
    <row r="1444">
      <c r="A1444" s="12" t="n"/>
      <c r="C1444" s="9">
        <f>IF(B1444="","",IFERROR(VLOOKUP(B1444,'Stok'!A:B,2,FALSE),"Kod bulunamadı"))</f>
        <v/>
      </c>
      <c r="E1444" s="13" t="n"/>
    </row>
    <row r="1445">
      <c r="A1445" s="12" t="n"/>
      <c r="C1445" s="9">
        <f>IF(B1445="","",IFERROR(VLOOKUP(B1445,'Stok'!A:B,2,FALSE),"Kod bulunamadı"))</f>
        <v/>
      </c>
      <c r="E1445" s="13" t="n"/>
    </row>
    <row r="1446">
      <c r="A1446" s="12" t="n"/>
      <c r="C1446" s="9">
        <f>IF(B1446="","",IFERROR(VLOOKUP(B1446,'Stok'!A:B,2,FALSE),"Kod bulunamadı"))</f>
        <v/>
      </c>
      <c r="E1446" s="13" t="n"/>
    </row>
    <row r="1447">
      <c r="A1447" s="12" t="n"/>
      <c r="C1447" s="9">
        <f>IF(B1447="","",IFERROR(VLOOKUP(B1447,'Stok'!A:B,2,FALSE),"Kod bulunamadı"))</f>
        <v/>
      </c>
      <c r="E1447" s="13" t="n"/>
    </row>
    <row r="1448">
      <c r="A1448" s="12" t="n"/>
      <c r="C1448" s="9">
        <f>IF(B1448="","",IFERROR(VLOOKUP(B1448,'Stok'!A:B,2,FALSE),"Kod bulunamadı"))</f>
        <v/>
      </c>
      <c r="E1448" s="13" t="n"/>
    </row>
    <row r="1449">
      <c r="A1449" s="12" t="n"/>
      <c r="C1449" s="9">
        <f>IF(B1449="","",IFERROR(VLOOKUP(B1449,'Stok'!A:B,2,FALSE),"Kod bulunamadı"))</f>
        <v/>
      </c>
      <c r="E1449" s="13" t="n"/>
    </row>
    <row r="1450">
      <c r="A1450" s="12" t="n"/>
      <c r="C1450" s="9">
        <f>IF(B1450="","",IFERROR(VLOOKUP(B1450,'Stok'!A:B,2,FALSE),"Kod bulunamadı"))</f>
        <v/>
      </c>
      <c r="E1450" s="13" t="n"/>
    </row>
    <row r="1451">
      <c r="A1451" s="12" t="n"/>
      <c r="C1451" s="9">
        <f>IF(B1451="","",IFERROR(VLOOKUP(B1451,'Stok'!A:B,2,FALSE),"Kod bulunamadı"))</f>
        <v/>
      </c>
      <c r="E1451" s="13" t="n"/>
    </row>
    <row r="1452">
      <c r="A1452" s="12" t="n"/>
      <c r="C1452" s="9">
        <f>IF(B1452="","",IFERROR(VLOOKUP(B1452,'Stok'!A:B,2,FALSE),"Kod bulunamadı"))</f>
        <v/>
      </c>
      <c r="E1452" s="13" t="n"/>
    </row>
    <row r="1453">
      <c r="A1453" s="12" t="n"/>
      <c r="C1453" s="9">
        <f>IF(B1453="","",IFERROR(VLOOKUP(B1453,'Stok'!A:B,2,FALSE),"Kod bulunamadı"))</f>
        <v/>
      </c>
      <c r="E1453" s="13" t="n"/>
    </row>
    <row r="1454">
      <c r="A1454" s="12" t="n"/>
      <c r="C1454" s="9">
        <f>IF(B1454="","",IFERROR(VLOOKUP(B1454,'Stok'!A:B,2,FALSE),"Kod bulunamadı"))</f>
        <v/>
      </c>
      <c r="E1454" s="13" t="n"/>
    </row>
    <row r="1455">
      <c r="A1455" s="12" t="n"/>
      <c r="C1455" s="9">
        <f>IF(B1455="","",IFERROR(VLOOKUP(B1455,'Stok'!A:B,2,FALSE),"Kod bulunamadı"))</f>
        <v/>
      </c>
      <c r="E1455" s="13" t="n"/>
    </row>
    <row r="1456">
      <c r="A1456" s="12" t="n"/>
      <c r="C1456" s="9">
        <f>IF(B1456="","",IFERROR(VLOOKUP(B1456,'Stok'!A:B,2,FALSE),"Kod bulunamadı"))</f>
        <v/>
      </c>
      <c r="E1456" s="13" t="n"/>
    </row>
    <row r="1457">
      <c r="A1457" s="12" t="n"/>
      <c r="C1457" s="9">
        <f>IF(B1457="","",IFERROR(VLOOKUP(B1457,'Stok'!A:B,2,FALSE),"Kod bulunamadı"))</f>
        <v/>
      </c>
      <c r="E1457" s="13" t="n"/>
    </row>
    <row r="1458">
      <c r="A1458" s="12" t="n"/>
      <c r="C1458" s="9">
        <f>IF(B1458="","",IFERROR(VLOOKUP(B1458,'Stok'!A:B,2,FALSE),"Kod bulunamadı"))</f>
        <v/>
      </c>
      <c r="E1458" s="13" t="n"/>
    </row>
    <row r="1459">
      <c r="A1459" s="12" t="n"/>
      <c r="C1459" s="9">
        <f>IF(B1459="","",IFERROR(VLOOKUP(B1459,'Stok'!A:B,2,FALSE),"Kod bulunamadı"))</f>
        <v/>
      </c>
      <c r="E1459" s="13" t="n"/>
    </row>
    <row r="1460">
      <c r="A1460" s="12" t="n"/>
      <c r="C1460" s="9">
        <f>IF(B1460="","",IFERROR(VLOOKUP(B1460,'Stok'!A:B,2,FALSE),"Kod bulunamadı"))</f>
        <v/>
      </c>
      <c r="E1460" s="13" t="n"/>
    </row>
    <row r="1461">
      <c r="A1461" s="12" t="n"/>
      <c r="C1461" s="9">
        <f>IF(B1461="","",IFERROR(VLOOKUP(B1461,'Stok'!A:B,2,FALSE),"Kod bulunamadı"))</f>
        <v/>
      </c>
      <c r="E1461" s="13" t="n"/>
    </row>
    <row r="1462">
      <c r="A1462" s="12" t="n"/>
      <c r="C1462" s="9">
        <f>IF(B1462="","",IFERROR(VLOOKUP(B1462,'Stok'!A:B,2,FALSE),"Kod bulunamadı"))</f>
        <v/>
      </c>
      <c r="E1462" s="13" t="n"/>
    </row>
    <row r="1463">
      <c r="A1463" s="12" t="n"/>
      <c r="C1463" s="9">
        <f>IF(B1463="","",IFERROR(VLOOKUP(B1463,'Stok'!A:B,2,FALSE),"Kod bulunamadı"))</f>
        <v/>
      </c>
      <c r="E1463" s="13" t="n"/>
    </row>
    <row r="1464">
      <c r="A1464" s="12" t="n"/>
      <c r="C1464" s="9">
        <f>IF(B1464="","",IFERROR(VLOOKUP(B1464,'Stok'!A:B,2,FALSE),"Kod bulunamadı"))</f>
        <v/>
      </c>
      <c r="E1464" s="13" t="n"/>
    </row>
    <row r="1465">
      <c r="A1465" s="12" t="n"/>
      <c r="C1465" s="9">
        <f>IF(B1465="","",IFERROR(VLOOKUP(B1465,'Stok'!A:B,2,FALSE),"Kod bulunamadı"))</f>
        <v/>
      </c>
      <c r="E1465" s="13" t="n"/>
    </row>
    <row r="1466">
      <c r="A1466" s="12" t="n"/>
      <c r="C1466" s="9">
        <f>IF(B1466="","",IFERROR(VLOOKUP(B1466,'Stok'!A:B,2,FALSE),"Kod bulunamadı"))</f>
        <v/>
      </c>
      <c r="E1466" s="13" t="n"/>
    </row>
    <row r="1467">
      <c r="A1467" s="12" t="n"/>
      <c r="C1467" s="9">
        <f>IF(B1467="","",IFERROR(VLOOKUP(B1467,'Stok'!A:B,2,FALSE),"Kod bulunamadı"))</f>
        <v/>
      </c>
      <c r="E1467" s="13" t="n"/>
    </row>
    <row r="1468">
      <c r="A1468" s="12" t="n"/>
      <c r="C1468" s="9">
        <f>IF(B1468="","",IFERROR(VLOOKUP(B1468,'Stok'!A:B,2,FALSE),"Kod bulunamadı"))</f>
        <v/>
      </c>
      <c r="E1468" s="13" t="n"/>
    </row>
    <row r="1469">
      <c r="A1469" s="12" t="n"/>
      <c r="C1469" s="9">
        <f>IF(B1469="","",IFERROR(VLOOKUP(B1469,'Stok'!A:B,2,FALSE),"Kod bulunamadı"))</f>
        <v/>
      </c>
      <c r="E1469" s="13" t="n"/>
    </row>
    <row r="1470">
      <c r="A1470" s="12" t="n"/>
      <c r="C1470" s="9">
        <f>IF(B1470="","",IFERROR(VLOOKUP(B1470,'Stok'!A:B,2,FALSE),"Kod bulunamadı"))</f>
        <v/>
      </c>
      <c r="E1470" s="13" t="n"/>
    </row>
    <row r="1471">
      <c r="A1471" s="12" t="n"/>
      <c r="C1471" s="9">
        <f>IF(B1471="","",IFERROR(VLOOKUP(B1471,'Stok'!A:B,2,FALSE),"Kod bulunamadı"))</f>
        <v/>
      </c>
      <c r="E1471" s="13" t="n"/>
    </row>
    <row r="1472">
      <c r="A1472" s="12" t="n"/>
      <c r="C1472" s="9">
        <f>IF(B1472="","",IFERROR(VLOOKUP(B1472,'Stok'!A:B,2,FALSE),"Kod bulunamadı"))</f>
        <v/>
      </c>
      <c r="E1472" s="13" t="n"/>
    </row>
    <row r="1473">
      <c r="A1473" s="12" t="n"/>
      <c r="C1473" s="9">
        <f>IF(B1473="","",IFERROR(VLOOKUP(B1473,'Stok'!A:B,2,FALSE),"Kod bulunamadı"))</f>
        <v/>
      </c>
      <c r="E1473" s="13" t="n"/>
    </row>
    <row r="1474">
      <c r="A1474" s="12" t="n"/>
      <c r="C1474" s="9">
        <f>IF(B1474="","",IFERROR(VLOOKUP(B1474,'Stok'!A:B,2,FALSE),"Kod bulunamadı"))</f>
        <v/>
      </c>
      <c r="E1474" s="13" t="n"/>
    </row>
    <row r="1475">
      <c r="A1475" s="12" t="n"/>
      <c r="C1475" s="9">
        <f>IF(B1475="","",IFERROR(VLOOKUP(B1475,'Stok'!A:B,2,FALSE),"Kod bulunamadı"))</f>
        <v/>
      </c>
      <c r="E1475" s="13" t="n"/>
    </row>
    <row r="1476">
      <c r="A1476" s="12" t="n"/>
      <c r="C1476" s="9">
        <f>IF(B1476="","",IFERROR(VLOOKUP(B1476,'Stok'!A:B,2,FALSE),"Kod bulunamadı"))</f>
        <v/>
      </c>
      <c r="E1476" s="13" t="n"/>
    </row>
    <row r="1477">
      <c r="A1477" s="12" t="n"/>
      <c r="C1477" s="9">
        <f>IF(B1477="","",IFERROR(VLOOKUP(B1477,'Stok'!A:B,2,FALSE),"Kod bulunamadı"))</f>
        <v/>
      </c>
      <c r="E1477" s="13" t="n"/>
    </row>
    <row r="1478">
      <c r="A1478" s="12" t="n"/>
      <c r="C1478" s="9">
        <f>IF(B1478="","",IFERROR(VLOOKUP(B1478,'Stok'!A:B,2,FALSE),"Kod bulunamadı"))</f>
        <v/>
      </c>
      <c r="E1478" s="13" t="n"/>
    </row>
    <row r="1479">
      <c r="A1479" s="12" t="n"/>
      <c r="C1479" s="9">
        <f>IF(B1479="","",IFERROR(VLOOKUP(B1479,'Stok'!A:B,2,FALSE),"Kod bulunamadı"))</f>
        <v/>
      </c>
      <c r="E1479" s="13" t="n"/>
    </row>
    <row r="1480">
      <c r="A1480" s="12" t="n"/>
      <c r="C1480" s="9">
        <f>IF(B1480="","",IFERROR(VLOOKUP(B1480,'Stok'!A:B,2,FALSE),"Kod bulunamadı"))</f>
        <v/>
      </c>
      <c r="E1480" s="13" t="n"/>
    </row>
    <row r="1481">
      <c r="A1481" s="12" t="n"/>
      <c r="C1481" s="9">
        <f>IF(B1481="","",IFERROR(VLOOKUP(B1481,'Stok'!A:B,2,FALSE),"Kod bulunamadı"))</f>
        <v/>
      </c>
      <c r="E1481" s="13" t="n"/>
    </row>
    <row r="1482">
      <c r="A1482" s="12" t="n"/>
      <c r="C1482" s="9">
        <f>IF(B1482="","",IFERROR(VLOOKUP(B1482,'Stok'!A:B,2,FALSE),"Kod bulunamadı"))</f>
        <v/>
      </c>
      <c r="E1482" s="13" t="n"/>
    </row>
    <row r="1483">
      <c r="A1483" s="12" t="n"/>
      <c r="C1483" s="9">
        <f>IF(B1483="","",IFERROR(VLOOKUP(B1483,'Stok'!A:B,2,FALSE),"Kod bulunamadı"))</f>
        <v/>
      </c>
      <c r="E1483" s="13" t="n"/>
    </row>
    <row r="1484">
      <c r="A1484" s="12" t="n"/>
      <c r="C1484" s="9">
        <f>IF(B1484="","",IFERROR(VLOOKUP(B1484,'Stok'!A:B,2,FALSE),"Kod bulunamadı"))</f>
        <v/>
      </c>
      <c r="E1484" s="13" t="n"/>
    </row>
    <row r="1485">
      <c r="A1485" s="12" t="n"/>
      <c r="C1485" s="9">
        <f>IF(B1485="","",IFERROR(VLOOKUP(B1485,'Stok'!A:B,2,FALSE),"Kod bulunamadı"))</f>
        <v/>
      </c>
      <c r="E1485" s="13" t="n"/>
    </row>
    <row r="1486">
      <c r="A1486" s="12" t="n"/>
      <c r="C1486" s="9">
        <f>IF(B1486="","",IFERROR(VLOOKUP(B1486,'Stok'!A:B,2,FALSE),"Kod bulunamadı"))</f>
        <v/>
      </c>
      <c r="E1486" s="13" t="n"/>
    </row>
    <row r="1487">
      <c r="A1487" s="12" t="n"/>
      <c r="C1487" s="9">
        <f>IF(B1487="","",IFERROR(VLOOKUP(B1487,'Stok'!A:B,2,FALSE),"Kod bulunamadı"))</f>
        <v/>
      </c>
      <c r="E1487" s="13" t="n"/>
    </row>
    <row r="1488">
      <c r="A1488" s="12" t="n"/>
      <c r="C1488" s="9">
        <f>IF(B1488="","",IFERROR(VLOOKUP(B1488,'Stok'!A:B,2,FALSE),"Kod bulunamadı"))</f>
        <v/>
      </c>
      <c r="E1488" s="13" t="n"/>
    </row>
    <row r="1489">
      <c r="A1489" s="12" t="n"/>
      <c r="C1489" s="9">
        <f>IF(B1489="","",IFERROR(VLOOKUP(B1489,'Stok'!A:B,2,FALSE),"Kod bulunamadı"))</f>
        <v/>
      </c>
      <c r="E1489" s="13" t="n"/>
    </row>
    <row r="1490">
      <c r="A1490" s="12" t="n"/>
      <c r="C1490" s="9">
        <f>IF(B1490="","",IFERROR(VLOOKUP(B1490,'Stok'!A:B,2,FALSE),"Kod bulunamadı"))</f>
        <v/>
      </c>
      <c r="E1490" s="13" t="n"/>
    </row>
    <row r="1491">
      <c r="A1491" s="12" t="n"/>
      <c r="C1491" s="9">
        <f>IF(B1491="","",IFERROR(VLOOKUP(B1491,'Stok'!A:B,2,FALSE),"Kod bulunamadı"))</f>
        <v/>
      </c>
      <c r="E1491" s="13" t="n"/>
    </row>
    <row r="1492">
      <c r="A1492" s="12" t="n"/>
      <c r="C1492" s="9">
        <f>IF(B1492="","",IFERROR(VLOOKUP(B1492,'Stok'!A:B,2,FALSE),"Kod bulunamadı"))</f>
        <v/>
      </c>
      <c r="E1492" s="13" t="n"/>
    </row>
    <row r="1493">
      <c r="A1493" s="12" t="n"/>
      <c r="C1493" s="9">
        <f>IF(B1493="","",IFERROR(VLOOKUP(B1493,'Stok'!A:B,2,FALSE),"Kod bulunamadı"))</f>
        <v/>
      </c>
      <c r="E1493" s="13" t="n"/>
    </row>
    <row r="1494">
      <c r="A1494" s="12" t="n"/>
      <c r="C1494" s="9">
        <f>IF(B1494="","",IFERROR(VLOOKUP(B1494,'Stok'!A:B,2,FALSE),"Kod bulunamadı"))</f>
        <v/>
      </c>
      <c r="E1494" s="13" t="n"/>
    </row>
    <row r="1495">
      <c r="A1495" s="12" t="n"/>
      <c r="C1495" s="9">
        <f>IF(B1495="","",IFERROR(VLOOKUP(B1495,'Stok'!A:B,2,FALSE),"Kod bulunamadı"))</f>
        <v/>
      </c>
      <c r="E1495" s="13" t="n"/>
    </row>
    <row r="1496">
      <c r="A1496" s="12" t="n"/>
      <c r="C1496" s="9">
        <f>IF(B1496="","",IFERROR(VLOOKUP(B1496,'Stok'!A:B,2,FALSE),"Kod bulunamadı"))</f>
        <v/>
      </c>
      <c r="E1496" s="13" t="n"/>
    </row>
    <row r="1497">
      <c r="A1497" s="12" t="n"/>
      <c r="C1497" s="9">
        <f>IF(B1497="","",IFERROR(VLOOKUP(B1497,'Stok'!A:B,2,FALSE),"Kod bulunamadı"))</f>
        <v/>
      </c>
      <c r="E1497" s="13" t="n"/>
    </row>
    <row r="1498">
      <c r="A1498" s="12" t="n"/>
      <c r="C1498" s="9">
        <f>IF(B1498="","",IFERROR(VLOOKUP(B1498,'Stok'!A:B,2,FALSE),"Kod bulunamadı"))</f>
        <v/>
      </c>
      <c r="E1498" s="13" t="n"/>
    </row>
    <row r="1499">
      <c r="A1499" s="12" t="n"/>
      <c r="C1499" s="9">
        <f>IF(B1499="","",IFERROR(VLOOKUP(B1499,'Stok'!A:B,2,FALSE),"Kod bulunamadı"))</f>
        <v/>
      </c>
      <c r="E1499" s="13" t="n"/>
    </row>
    <row r="1500">
      <c r="A1500" s="12" t="n"/>
      <c r="C1500" s="9">
        <f>IF(B1500="","",IFERROR(VLOOKUP(B1500,'Stok'!A:B,2,FALSE),"Kod bulunamadı"))</f>
        <v/>
      </c>
      <c r="E1500" s="13" t="n"/>
    </row>
    <row r="1501">
      <c r="A1501" s="12" t="n"/>
      <c r="C1501" s="9">
        <f>IF(B1501="","",IFERROR(VLOOKUP(B1501,'Stok'!A:B,2,FALSE),"Kod bulunamadı"))</f>
        <v/>
      </c>
      <c r="E1501" s="13" t="n"/>
    </row>
    <row r="1502">
      <c r="A1502" s="12" t="n"/>
      <c r="C1502" s="9">
        <f>IF(B1502="","",IFERROR(VLOOKUP(B1502,'Stok'!A:B,2,FALSE),"Kod bulunamadı"))</f>
        <v/>
      </c>
      <c r="E1502" s="13" t="n"/>
    </row>
    <row r="1503">
      <c r="A1503" s="12" t="n"/>
      <c r="C1503" s="9">
        <f>IF(B1503="","",IFERROR(VLOOKUP(B1503,'Stok'!A:B,2,FALSE),"Kod bulunamadı"))</f>
        <v/>
      </c>
      <c r="E1503" s="13" t="n"/>
    </row>
    <row r="1504">
      <c r="A1504" s="12" t="n"/>
      <c r="C1504" s="9">
        <f>IF(B1504="","",IFERROR(VLOOKUP(B1504,'Stok'!A:B,2,FALSE),"Kod bulunamadı"))</f>
        <v/>
      </c>
      <c r="E1504" s="13" t="n"/>
    </row>
    <row r="1505">
      <c r="A1505" s="12" t="n"/>
      <c r="C1505" s="9">
        <f>IF(B1505="","",IFERROR(VLOOKUP(B1505,'Stok'!A:B,2,FALSE),"Kod bulunamadı"))</f>
        <v/>
      </c>
      <c r="E1505" s="13" t="n"/>
    </row>
    <row r="1506">
      <c r="A1506" s="12" t="n"/>
      <c r="C1506" s="9">
        <f>IF(B1506="","",IFERROR(VLOOKUP(B1506,'Stok'!A:B,2,FALSE),"Kod bulunamadı"))</f>
        <v/>
      </c>
      <c r="E1506" s="13" t="n"/>
    </row>
    <row r="1507">
      <c r="A1507" s="12" t="n"/>
      <c r="C1507" s="9">
        <f>IF(B1507="","",IFERROR(VLOOKUP(B1507,'Stok'!A:B,2,FALSE),"Kod bulunamadı"))</f>
        <v/>
      </c>
      <c r="E1507" s="13" t="n"/>
    </row>
    <row r="1508">
      <c r="A1508" s="12" t="n"/>
      <c r="C1508" s="9">
        <f>IF(B1508="","",IFERROR(VLOOKUP(B1508,'Stok'!A:B,2,FALSE),"Kod bulunamadı"))</f>
        <v/>
      </c>
      <c r="E1508" s="13" t="n"/>
    </row>
    <row r="1509">
      <c r="A1509" s="12" t="n"/>
      <c r="C1509" s="9">
        <f>IF(B1509="","",IFERROR(VLOOKUP(B1509,'Stok'!A:B,2,FALSE),"Kod bulunamadı"))</f>
        <v/>
      </c>
      <c r="E1509" s="13" t="n"/>
    </row>
    <row r="1510">
      <c r="A1510" s="12" t="n"/>
      <c r="C1510" s="9">
        <f>IF(B1510="","",IFERROR(VLOOKUP(B1510,'Stok'!A:B,2,FALSE),"Kod bulunamadı"))</f>
        <v/>
      </c>
      <c r="E1510" s="13" t="n"/>
    </row>
    <row r="1511">
      <c r="A1511" s="12" t="n"/>
      <c r="C1511" s="9">
        <f>IF(B1511="","",IFERROR(VLOOKUP(B1511,'Stok'!A:B,2,FALSE),"Kod bulunamadı"))</f>
        <v/>
      </c>
      <c r="E1511" s="13" t="n"/>
    </row>
    <row r="1512">
      <c r="A1512" s="12" t="n"/>
      <c r="C1512" s="9">
        <f>IF(B1512="","",IFERROR(VLOOKUP(B1512,'Stok'!A:B,2,FALSE),"Kod bulunamadı"))</f>
        <v/>
      </c>
      <c r="E1512" s="13" t="n"/>
    </row>
    <row r="1513">
      <c r="A1513" s="12" t="n"/>
      <c r="C1513" s="9">
        <f>IF(B1513="","",IFERROR(VLOOKUP(B1513,'Stok'!A:B,2,FALSE),"Kod bulunamadı"))</f>
        <v/>
      </c>
      <c r="E1513" s="13" t="n"/>
    </row>
    <row r="1514">
      <c r="A1514" s="12" t="n"/>
      <c r="C1514" s="9">
        <f>IF(B1514="","",IFERROR(VLOOKUP(B1514,'Stok'!A:B,2,FALSE),"Kod bulunamadı"))</f>
        <v/>
      </c>
      <c r="E1514" s="13" t="n"/>
    </row>
    <row r="1515">
      <c r="A1515" s="12" t="n"/>
      <c r="C1515" s="9">
        <f>IF(B1515="","",IFERROR(VLOOKUP(B1515,'Stok'!A:B,2,FALSE),"Kod bulunamadı"))</f>
        <v/>
      </c>
      <c r="E1515" s="13" t="n"/>
    </row>
    <row r="1516">
      <c r="A1516" s="12" t="n"/>
      <c r="C1516" s="9">
        <f>IF(B1516="","",IFERROR(VLOOKUP(B1516,'Stok'!A:B,2,FALSE),"Kod bulunamadı"))</f>
        <v/>
      </c>
      <c r="E1516" s="13" t="n"/>
    </row>
    <row r="1517">
      <c r="A1517" s="12" t="n"/>
      <c r="C1517" s="9">
        <f>IF(B1517="","",IFERROR(VLOOKUP(B1517,'Stok'!A:B,2,FALSE),"Kod bulunamadı"))</f>
        <v/>
      </c>
      <c r="E1517" s="13" t="n"/>
    </row>
    <row r="1518">
      <c r="A1518" s="12" t="n"/>
      <c r="C1518" s="9">
        <f>IF(B1518="","",IFERROR(VLOOKUP(B1518,'Stok'!A:B,2,FALSE),"Kod bulunamadı"))</f>
        <v/>
      </c>
      <c r="E1518" s="13" t="n"/>
    </row>
    <row r="1519">
      <c r="A1519" s="12" t="n"/>
      <c r="C1519" s="9">
        <f>IF(B1519="","",IFERROR(VLOOKUP(B1519,'Stok'!A:B,2,FALSE),"Kod bulunamadı"))</f>
        <v/>
      </c>
      <c r="E1519" s="13" t="n"/>
    </row>
    <row r="1520">
      <c r="A1520" s="12" t="n"/>
      <c r="C1520" s="9">
        <f>IF(B1520="","",IFERROR(VLOOKUP(B1520,'Stok'!A:B,2,FALSE),"Kod bulunamadı"))</f>
        <v/>
      </c>
      <c r="E1520" s="13" t="n"/>
    </row>
    <row r="1521">
      <c r="A1521" s="12" t="n"/>
      <c r="C1521" s="9">
        <f>IF(B1521="","",IFERROR(VLOOKUP(B1521,'Stok'!A:B,2,FALSE),"Kod bulunamadı"))</f>
        <v/>
      </c>
      <c r="E1521" s="13" t="n"/>
    </row>
    <row r="1522">
      <c r="A1522" s="12" t="n"/>
      <c r="C1522" s="9">
        <f>IF(B1522="","",IFERROR(VLOOKUP(B1522,'Stok'!A:B,2,FALSE),"Kod bulunamadı"))</f>
        <v/>
      </c>
      <c r="E1522" s="13" t="n"/>
    </row>
    <row r="1523">
      <c r="A1523" s="12" t="n"/>
      <c r="C1523" s="9">
        <f>IF(B1523="","",IFERROR(VLOOKUP(B1523,'Stok'!A:B,2,FALSE),"Kod bulunamadı"))</f>
        <v/>
      </c>
      <c r="E1523" s="13" t="n"/>
    </row>
    <row r="1524">
      <c r="A1524" s="12" t="n"/>
      <c r="C1524" s="9">
        <f>IF(B1524="","",IFERROR(VLOOKUP(B1524,'Stok'!A:B,2,FALSE),"Kod bulunamadı"))</f>
        <v/>
      </c>
      <c r="E1524" s="13" t="n"/>
    </row>
    <row r="1525">
      <c r="A1525" s="12" t="n"/>
      <c r="C1525" s="9">
        <f>IF(B1525="","",IFERROR(VLOOKUP(B1525,'Stok'!A:B,2,FALSE),"Kod bulunamadı"))</f>
        <v/>
      </c>
      <c r="E1525" s="13" t="n"/>
    </row>
    <row r="1526">
      <c r="A1526" s="12" t="n"/>
      <c r="C1526" s="9">
        <f>IF(B1526="","",IFERROR(VLOOKUP(B1526,'Stok'!A:B,2,FALSE),"Kod bulunamadı"))</f>
        <v/>
      </c>
      <c r="E1526" s="13" t="n"/>
    </row>
    <row r="1527">
      <c r="A1527" s="12" t="n"/>
      <c r="C1527" s="9">
        <f>IF(B1527="","",IFERROR(VLOOKUP(B1527,'Stok'!A:B,2,FALSE),"Kod bulunamadı"))</f>
        <v/>
      </c>
      <c r="E1527" s="13" t="n"/>
    </row>
    <row r="1528">
      <c r="A1528" s="12" t="n"/>
      <c r="C1528" s="9">
        <f>IF(B1528="","",IFERROR(VLOOKUP(B1528,'Stok'!A:B,2,FALSE),"Kod bulunamadı"))</f>
        <v/>
      </c>
      <c r="E1528" s="13" t="n"/>
    </row>
    <row r="1529">
      <c r="A1529" s="12" t="n"/>
      <c r="C1529" s="9">
        <f>IF(B1529="","",IFERROR(VLOOKUP(B1529,'Stok'!A:B,2,FALSE),"Kod bulunamadı"))</f>
        <v/>
      </c>
      <c r="E1529" s="13" t="n"/>
    </row>
    <row r="1530">
      <c r="A1530" s="12" t="n"/>
      <c r="C1530" s="9">
        <f>IF(B1530="","",IFERROR(VLOOKUP(B1530,'Stok'!A:B,2,FALSE),"Kod bulunamadı"))</f>
        <v/>
      </c>
      <c r="E1530" s="13" t="n"/>
    </row>
    <row r="1531">
      <c r="A1531" s="12" t="n"/>
      <c r="C1531" s="9">
        <f>IF(B1531="","",IFERROR(VLOOKUP(B1531,'Stok'!A:B,2,FALSE),"Kod bulunamadı"))</f>
        <v/>
      </c>
      <c r="E1531" s="13" t="n"/>
    </row>
    <row r="1532">
      <c r="A1532" s="12" t="n"/>
      <c r="C1532" s="9">
        <f>IF(B1532="","",IFERROR(VLOOKUP(B1532,'Stok'!A:B,2,FALSE),"Kod bulunamadı"))</f>
        <v/>
      </c>
      <c r="E1532" s="13" t="n"/>
    </row>
    <row r="1533">
      <c r="A1533" s="12" t="n"/>
      <c r="C1533" s="9">
        <f>IF(B1533="","",IFERROR(VLOOKUP(B1533,'Stok'!A:B,2,FALSE),"Kod bulunamadı"))</f>
        <v/>
      </c>
      <c r="E1533" s="13" t="n"/>
    </row>
    <row r="1534">
      <c r="A1534" s="12" t="n"/>
      <c r="C1534" s="9">
        <f>IF(B1534="","",IFERROR(VLOOKUP(B1534,'Stok'!A:B,2,FALSE),"Kod bulunamadı"))</f>
        <v/>
      </c>
      <c r="E1534" s="13" t="n"/>
    </row>
    <row r="1535">
      <c r="A1535" s="12" t="n"/>
      <c r="C1535" s="9">
        <f>IF(B1535="","",IFERROR(VLOOKUP(B1535,'Stok'!A:B,2,FALSE),"Kod bulunamadı"))</f>
        <v/>
      </c>
      <c r="E1535" s="13" t="n"/>
    </row>
    <row r="1536">
      <c r="A1536" s="12" t="n"/>
      <c r="C1536" s="9">
        <f>IF(B1536="","",IFERROR(VLOOKUP(B1536,'Stok'!A:B,2,FALSE),"Kod bulunamadı"))</f>
        <v/>
      </c>
      <c r="E1536" s="13" t="n"/>
    </row>
    <row r="1537">
      <c r="A1537" s="12" t="n"/>
      <c r="C1537" s="9">
        <f>IF(B1537="","",IFERROR(VLOOKUP(B1537,'Stok'!A:B,2,FALSE),"Kod bulunamadı"))</f>
        <v/>
      </c>
      <c r="E1537" s="13" t="n"/>
    </row>
    <row r="1538">
      <c r="A1538" s="12" t="n"/>
      <c r="C1538" s="9">
        <f>IF(B1538="","",IFERROR(VLOOKUP(B1538,'Stok'!A:B,2,FALSE),"Kod bulunamadı"))</f>
        <v/>
      </c>
      <c r="E1538" s="13" t="n"/>
    </row>
    <row r="1539">
      <c r="A1539" s="12" t="n"/>
      <c r="C1539" s="9">
        <f>IF(B1539="","",IFERROR(VLOOKUP(B1539,'Stok'!A:B,2,FALSE),"Kod bulunamadı"))</f>
        <v/>
      </c>
      <c r="E1539" s="13" t="n"/>
    </row>
    <row r="1540">
      <c r="A1540" s="12" t="n"/>
      <c r="C1540" s="9">
        <f>IF(B1540="","",IFERROR(VLOOKUP(B1540,'Stok'!A:B,2,FALSE),"Kod bulunamadı"))</f>
        <v/>
      </c>
      <c r="E1540" s="13" t="n"/>
    </row>
    <row r="1541">
      <c r="A1541" s="12" t="n"/>
      <c r="C1541" s="9">
        <f>IF(B1541="","",IFERROR(VLOOKUP(B1541,'Stok'!A:B,2,FALSE),"Kod bulunamadı"))</f>
        <v/>
      </c>
      <c r="E1541" s="13" t="n"/>
    </row>
    <row r="1542">
      <c r="A1542" s="12" t="n"/>
      <c r="C1542" s="9">
        <f>IF(B1542="","",IFERROR(VLOOKUP(B1542,'Stok'!A:B,2,FALSE),"Kod bulunamadı"))</f>
        <v/>
      </c>
      <c r="E1542" s="13" t="n"/>
    </row>
    <row r="1543">
      <c r="A1543" s="12" t="n"/>
      <c r="C1543" s="9">
        <f>IF(B1543="","",IFERROR(VLOOKUP(B1543,'Stok'!A:B,2,FALSE),"Kod bulunamadı"))</f>
        <v/>
      </c>
      <c r="E1543" s="13" t="n"/>
    </row>
    <row r="1544">
      <c r="A1544" s="12" t="n"/>
      <c r="C1544" s="9">
        <f>IF(B1544="","",IFERROR(VLOOKUP(B1544,'Stok'!A:B,2,FALSE),"Kod bulunamadı"))</f>
        <v/>
      </c>
      <c r="E1544" s="13" t="n"/>
    </row>
    <row r="1545">
      <c r="A1545" s="12" t="n"/>
      <c r="C1545" s="9">
        <f>IF(B1545="","",IFERROR(VLOOKUP(B1545,'Stok'!A:B,2,FALSE),"Kod bulunamadı"))</f>
        <v/>
      </c>
      <c r="E1545" s="13" t="n"/>
    </row>
    <row r="1546">
      <c r="A1546" s="12" t="n"/>
      <c r="C1546" s="9">
        <f>IF(B1546="","",IFERROR(VLOOKUP(B1546,'Stok'!A:B,2,FALSE),"Kod bulunamadı"))</f>
        <v/>
      </c>
      <c r="E1546" s="13" t="n"/>
    </row>
    <row r="1547">
      <c r="A1547" s="12" t="n"/>
      <c r="C1547" s="9">
        <f>IF(B1547="","",IFERROR(VLOOKUP(B1547,'Stok'!A:B,2,FALSE),"Kod bulunamadı"))</f>
        <v/>
      </c>
      <c r="E1547" s="13" t="n"/>
    </row>
    <row r="1548">
      <c r="A1548" s="12" t="n"/>
      <c r="C1548" s="9">
        <f>IF(B1548="","",IFERROR(VLOOKUP(B1548,'Stok'!A:B,2,FALSE),"Kod bulunamadı"))</f>
        <v/>
      </c>
      <c r="E1548" s="13" t="n"/>
    </row>
    <row r="1549">
      <c r="A1549" s="12" t="n"/>
      <c r="C1549" s="9">
        <f>IF(B1549="","",IFERROR(VLOOKUP(B1549,'Stok'!A:B,2,FALSE),"Kod bulunamadı"))</f>
        <v/>
      </c>
      <c r="E1549" s="13" t="n"/>
    </row>
    <row r="1550">
      <c r="A1550" s="12" t="n"/>
      <c r="C1550" s="9">
        <f>IF(B1550="","",IFERROR(VLOOKUP(B1550,'Stok'!A:B,2,FALSE),"Kod bulunamadı"))</f>
        <v/>
      </c>
      <c r="E1550" s="13" t="n"/>
    </row>
    <row r="1551">
      <c r="A1551" s="12" t="n"/>
      <c r="C1551" s="9">
        <f>IF(B1551="","",IFERROR(VLOOKUP(B1551,'Stok'!A:B,2,FALSE),"Kod bulunamadı"))</f>
        <v/>
      </c>
      <c r="E1551" s="13" t="n"/>
    </row>
    <row r="1552">
      <c r="A1552" s="12" t="n"/>
      <c r="C1552" s="9">
        <f>IF(B1552="","",IFERROR(VLOOKUP(B1552,'Stok'!A:B,2,FALSE),"Kod bulunamadı"))</f>
        <v/>
      </c>
      <c r="E1552" s="13" t="n"/>
    </row>
    <row r="1553">
      <c r="A1553" s="12" t="n"/>
      <c r="C1553" s="9">
        <f>IF(B1553="","",IFERROR(VLOOKUP(B1553,'Stok'!A:B,2,FALSE),"Kod bulunamadı"))</f>
        <v/>
      </c>
      <c r="E1553" s="13" t="n"/>
    </row>
    <row r="1554">
      <c r="A1554" s="12" t="n"/>
      <c r="C1554" s="9">
        <f>IF(B1554="","",IFERROR(VLOOKUP(B1554,'Stok'!A:B,2,FALSE),"Kod bulunamadı"))</f>
        <v/>
      </c>
      <c r="E1554" s="13" t="n"/>
    </row>
    <row r="1555">
      <c r="A1555" s="12" t="n"/>
      <c r="C1555" s="9">
        <f>IF(B1555="","",IFERROR(VLOOKUP(B1555,'Stok'!A:B,2,FALSE),"Kod bulunamadı"))</f>
        <v/>
      </c>
      <c r="E1555" s="13" t="n"/>
    </row>
    <row r="1556">
      <c r="A1556" s="12" t="n"/>
      <c r="C1556" s="9">
        <f>IF(B1556="","",IFERROR(VLOOKUP(B1556,'Stok'!A:B,2,FALSE),"Kod bulunamadı"))</f>
        <v/>
      </c>
      <c r="E1556" s="13" t="n"/>
    </row>
    <row r="1557">
      <c r="A1557" s="12" t="n"/>
      <c r="C1557" s="9">
        <f>IF(B1557="","",IFERROR(VLOOKUP(B1557,'Stok'!A:B,2,FALSE),"Kod bulunamadı"))</f>
        <v/>
      </c>
      <c r="E1557" s="13" t="n"/>
    </row>
    <row r="1558">
      <c r="A1558" s="12" t="n"/>
      <c r="C1558" s="9">
        <f>IF(B1558="","",IFERROR(VLOOKUP(B1558,'Stok'!A:B,2,FALSE),"Kod bulunamadı"))</f>
        <v/>
      </c>
      <c r="E1558" s="13" t="n"/>
    </row>
    <row r="1559">
      <c r="A1559" s="12" t="n"/>
      <c r="C1559" s="9">
        <f>IF(B1559="","",IFERROR(VLOOKUP(B1559,'Stok'!A:B,2,FALSE),"Kod bulunamadı"))</f>
        <v/>
      </c>
      <c r="E1559" s="13" t="n"/>
    </row>
    <row r="1560">
      <c r="A1560" s="12" t="n"/>
      <c r="C1560" s="9">
        <f>IF(B1560="","",IFERROR(VLOOKUP(B1560,'Stok'!A:B,2,FALSE),"Kod bulunamadı"))</f>
        <v/>
      </c>
      <c r="E1560" s="13" t="n"/>
    </row>
    <row r="1561">
      <c r="A1561" s="12" t="n"/>
      <c r="C1561" s="9">
        <f>IF(B1561="","",IFERROR(VLOOKUP(B1561,'Stok'!A:B,2,FALSE),"Kod bulunamadı"))</f>
        <v/>
      </c>
      <c r="E1561" s="13" t="n"/>
    </row>
    <row r="1562">
      <c r="A1562" s="12" t="n"/>
      <c r="C1562" s="9">
        <f>IF(B1562="","",IFERROR(VLOOKUP(B1562,'Stok'!A:B,2,FALSE),"Kod bulunamadı"))</f>
        <v/>
      </c>
      <c r="E1562" s="13" t="n"/>
    </row>
    <row r="1563">
      <c r="A1563" s="12" t="n"/>
      <c r="C1563" s="9">
        <f>IF(B1563="","",IFERROR(VLOOKUP(B1563,'Stok'!A:B,2,FALSE),"Kod bulunamadı"))</f>
        <v/>
      </c>
      <c r="E1563" s="13" t="n"/>
    </row>
    <row r="1564">
      <c r="A1564" s="12" t="n"/>
      <c r="C1564" s="9">
        <f>IF(B1564="","",IFERROR(VLOOKUP(B1564,'Stok'!A:B,2,FALSE),"Kod bulunamadı"))</f>
        <v/>
      </c>
      <c r="E1564" s="13" t="n"/>
    </row>
    <row r="1565">
      <c r="A1565" s="12" t="n"/>
      <c r="C1565" s="9">
        <f>IF(B1565="","",IFERROR(VLOOKUP(B1565,'Stok'!A:B,2,FALSE),"Kod bulunamadı"))</f>
        <v/>
      </c>
      <c r="E1565" s="13" t="n"/>
    </row>
    <row r="1566">
      <c r="A1566" s="12" t="n"/>
      <c r="C1566" s="9">
        <f>IF(B1566="","",IFERROR(VLOOKUP(B1566,'Stok'!A:B,2,FALSE),"Kod bulunamadı"))</f>
        <v/>
      </c>
      <c r="E1566" s="13" t="n"/>
    </row>
    <row r="1567">
      <c r="A1567" s="12" t="n"/>
      <c r="C1567" s="9">
        <f>IF(B1567="","",IFERROR(VLOOKUP(B1567,'Stok'!A:B,2,FALSE),"Kod bulunamadı"))</f>
        <v/>
      </c>
      <c r="E1567" s="13" t="n"/>
    </row>
    <row r="1568">
      <c r="A1568" s="12" t="n"/>
      <c r="C1568" s="9">
        <f>IF(B1568="","",IFERROR(VLOOKUP(B1568,'Stok'!A:B,2,FALSE),"Kod bulunamadı"))</f>
        <v/>
      </c>
      <c r="E1568" s="13" t="n"/>
    </row>
    <row r="1569">
      <c r="A1569" s="12" t="n"/>
      <c r="C1569" s="9">
        <f>IF(B1569="","",IFERROR(VLOOKUP(B1569,'Stok'!A:B,2,FALSE),"Kod bulunamadı"))</f>
        <v/>
      </c>
      <c r="E1569" s="13" t="n"/>
    </row>
    <row r="1570">
      <c r="A1570" s="12" t="n"/>
      <c r="C1570" s="9">
        <f>IF(B1570="","",IFERROR(VLOOKUP(B1570,'Stok'!A:B,2,FALSE),"Kod bulunamadı"))</f>
        <v/>
      </c>
      <c r="E1570" s="13" t="n"/>
    </row>
    <row r="1571">
      <c r="A1571" s="12" t="n"/>
      <c r="C1571" s="9">
        <f>IF(B1571="","",IFERROR(VLOOKUP(B1571,'Stok'!A:B,2,FALSE),"Kod bulunamadı"))</f>
        <v/>
      </c>
      <c r="E1571" s="13" t="n"/>
    </row>
    <row r="1572">
      <c r="A1572" s="12" t="n"/>
      <c r="C1572" s="9">
        <f>IF(B1572="","",IFERROR(VLOOKUP(B1572,'Stok'!A:B,2,FALSE),"Kod bulunamadı"))</f>
        <v/>
      </c>
      <c r="E1572" s="13" t="n"/>
    </row>
    <row r="1573">
      <c r="A1573" s="12" t="n"/>
      <c r="C1573" s="9">
        <f>IF(B1573="","",IFERROR(VLOOKUP(B1573,'Stok'!A:B,2,FALSE),"Kod bulunamadı"))</f>
        <v/>
      </c>
      <c r="E1573" s="13" t="n"/>
    </row>
    <row r="1574">
      <c r="A1574" s="12" t="n"/>
      <c r="C1574" s="9">
        <f>IF(B1574="","",IFERROR(VLOOKUP(B1574,'Stok'!A:B,2,FALSE),"Kod bulunamadı"))</f>
        <v/>
      </c>
      <c r="E1574" s="13" t="n"/>
    </row>
    <row r="1575">
      <c r="A1575" s="12" t="n"/>
      <c r="C1575" s="9">
        <f>IF(B1575="","",IFERROR(VLOOKUP(B1575,'Stok'!A:B,2,FALSE),"Kod bulunamadı"))</f>
        <v/>
      </c>
      <c r="E1575" s="13" t="n"/>
    </row>
    <row r="1576">
      <c r="A1576" s="12" t="n"/>
      <c r="C1576" s="9">
        <f>IF(B1576="","",IFERROR(VLOOKUP(B1576,'Stok'!A:B,2,FALSE),"Kod bulunamadı"))</f>
        <v/>
      </c>
      <c r="E1576" s="13" t="n"/>
    </row>
    <row r="1577">
      <c r="A1577" s="12" t="n"/>
      <c r="C1577" s="9">
        <f>IF(B1577="","",IFERROR(VLOOKUP(B1577,'Stok'!A:B,2,FALSE),"Kod bulunamadı"))</f>
        <v/>
      </c>
      <c r="E1577" s="13" t="n"/>
    </row>
    <row r="1578">
      <c r="A1578" s="12" t="n"/>
      <c r="C1578" s="9">
        <f>IF(B1578="","",IFERROR(VLOOKUP(B1578,'Stok'!A:B,2,FALSE),"Kod bulunamadı"))</f>
        <v/>
      </c>
      <c r="E1578" s="13" t="n"/>
    </row>
    <row r="1579">
      <c r="A1579" s="12" t="n"/>
      <c r="C1579" s="9">
        <f>IF(B1579="","",IFERROR(VLOOKUP(B1579,'Stok'!A:B,2,FALSE),"Kod bulunamadı"))</f>
        <v/>
      </c>
      <c r="E1579" s="13" t="n"/>
    </row>
    <row r="1580">
      <c r="A1580" s="12" t="n"/>
      <c r="C1580" s="9">
        <f>IF(B1580="","",IFERROR(VLOOKUP(B1580,'Stok'!A:B,2,FALSE),"Kod bulunamadı"))</f>
        <v/>
      </c>
      <c r="E1580" s="13" t="n"/>
    </row>
    <row r="1581">
      <c r="A1581" s="12" t="n"/>
      <c r="C1581" s="9">
        <f>IF(B1581="","",IFERROR(VLOOKUP(B1581,'Stok'!A:B,2,FALSE),"Kod bulunamadı"))</f>
        <v/>
      </c>
      <c r="E1581" s="13" t="n"/>
    </row>
    <row r="1582">
      <c r="A1582" s="12" t="n"/>
      <c r="C1582" s="9">
        <f>IF(B1582="","",IFERROR(VLOOKUP(B1582,'Stok'!A:B,2,FALSE),"Kod bulunamadı"))</f>
        <v/>
      </c>
      <c r="E1582" s="13" t="n"/>
    </row>
    <row r="1583">
      <c r="A1583" s="12" t="n"/>
      <c r="C1583" s="9">
        <f>IF(B1583="","",IFERROR(VLOOKUP(B1583,'Stok'!A:B,2,FALSE),"Kod bulunamadı"))</f>
        <v/>
      </c>
      <c r="E1583" s="13" t="n"/>
    </row>
    <row r="1584">
      <c r="A1584" s="12" t="n"/>
      <c r="C1584" s="9">
        <f>IF(B1584="","",IFERROR(VLOOKUP(B1584,'Stok'!A:B,2,FALSE),"Kod bulunamadı"))</f>
        <v/>
      </c>
      <c r="E1584" s="13" t="n"/>
    </row>
    <row r="1585">
      <c r="A1585" s="12" t="n"/>
      <c r="C1585" s="9">
        <f>IF(B1585="","",IFERROR(VLOOKUP(B1585,'Stok'!A:B,2,FALSE),"Kod bulunamadı"))</f>
        <v/>
      </c>
      <c r="E1585" s="13" t="n"/>
    </row>
    <row r="1586">
      <c r="A1586" s="12" t="n"/>
      <c r="C1586" s="9">
        <f>IF(B1586="","",IFERROR(VLOOKUP(B1586,'Stok'!A:B,2,FALSE),"Kod bulunamadı"))</f>
        <v/>
      </c>
      <c r="E1586" s="13" t="n"/>
    </row>
    <row r="1587">
      <c r="A1587" s="12" t="n"/>
      <c r="C1587" s="9">
        <f>IF(B1587="","",IFERROR(VLOOKUP(B1587,'Stok'!A:B,2,FALSE),"Kod bulunamadı"))</f>
        <v/>
      </c>
      <c r="E1587" s="13" t="n"/>
    </row>
    <row r="1588">
      <c r="A1588" s="12" t="n"/>
      <c r="C1588" s="9">
        <f>IF(B1588="","",IFERROR(VLOOKUP(B1588,'Stok'!A:B,2,FALSE),"Kod bulunamadı"))</f>
        <v/>
      </c>
      <c r="E1588" s="13" t="n"/>
    </row>
    <row r="1589">
      <c r="A1589" s="12" t="n"/>
      <c r="C1589" s="9">
        <f>IF(B1589="","",IFERROR(VLOOKUP(B1589,'Stok'!A:B,2,FALSE),"Kod bulunamadı"))</f>
        <v/>
      </c>
      <c r="E1589" s="13" t="n"/>
    </row>
    <row r="1590">
      <c r="A1590" s="12" t="n"/>
      <c r="C1590" s="9">
        <f>IF(B1590="","",IFERROR(VLOOKUP(B1590,'Stok'!A:B,2,FALSE),"Kod bulunamadı"))</f>
        <v/>
      </c>
      <c r="E1590" s="13" t="n"/>
    </row>
    <row r="1591">
      <c r="A1591" s="12" t="n"/>
      <c r="C1591" s="9">
        <f>IF(B1591="","",IFERROR(VLOOKUP(B1591,'Stok'!A:B,2,FALSE),"Kod bulunamadı"))</f>
        <v/>
      </c>
      <c r="E1591" s="13" t="n"/>
    </row>
    <row r="1592">
      <c r="A1592" s="12" t="n"/>
      <c r="C1592" s="9">
        <f>IF(B1592="","",IFERROR(VLOOKUP(B1592,'Stok'!A:B,2,FALSE),"Kod bulunamadı"))</f>
        <v/>
      </c>
      <c r="E1592" s="13" t="n"/>
    </row>
    <row r="1593">
      <c r="A1593" s="12" t="n"/>
      <c r="C1593" s="9">
        <f>IF(B1593="","",IFERROR(VLOOKUP(B1593,'Stok'!A:B,2,FALSE),"Kod bulunamadı"))</f>
        <v/>
      </c>
      <c r="E1593" s="13" t="n"/>
    </row>
    <row r="1594">
      <c r="A1594" s="12" t="n"/>
      <c r="C1594" s="9">
        <f>IF(B1594="","",IFERROR(VLOOKUP(B1594,'Stok'!A:B,2,FALSE),"Kod bulunamadı"))</f>
        <v/>
      </c>
      <c r="E1594" s="13" t="n"/>
    </row>
    <row r="1595">
      <c r="A1595" s="12" t="n"/>
      <c r="C1595" s="9">
        <f>IF(B1595="","",IFERROR(VLOOKUP(B1595,'Stok'!A:B,2,FALSE),"Kod bulunamadı"))</f>
        <v/>
      </c>
      <c r="E1595" s="13" t="n"/>
    </row>
    <row r="1596">
      <c r="A1596" s="12" t="n"/>
      <c r="C1596" s="9">
        <f>IF(B1596="","",IFERROR(VLOOKUP(B1596,'Stok'!A:B,2,FALSE),"Kod bulunamadı"))</f>
        <v/>
      </c>
      <c r="E1596" s="13" t="n"/>
    </row>
    <row r="1597">
      <c r="A1597" s="12" t="n"/>
      <c r="C1597" s="9">
        <f>IF(B1597="","",IFERROR(VLOOKUP(B1597,'Stok'!A:B,2,FALSE),"Kod bulunamadı"))</f>
        <v/>
      </c>
      <c r="E1597" s="13" t="n"/>
    </row>
    <row r="1598">
      <c r="A1598" s="12" t="n"/>
      <c r="C1598" s="9">
        <f>IF(B1598="","",IFERROR(VLOOKUP(B1598,'Stok'!A:B,2,FALSE),"Kod bulunamadı"))</f>
        <v/>
      </c>
      <c r="E1598" s="13" t="n"/>
    </row>
    <row r="1599">
      <c r="A1599" s="12" t="n"/>
      <c r="C1599" s="9">
        <f>IF(B1599="","",IFERROR(VLOOKUP(B1599,'Stok'!A:B,2,FALSE),"Kod bulunamadı"))</f>
        <v/>
      </c>
      <c r="E1599" s="13" t="n"/>
    </row>
    <row r="1600">
      <c r="A1600" s="12" t="n"/>
      <c r="C1600" s="9">
        <f>IF(B1600="","",IFERROR(VLOOKUP(B1600,'Stok'!A:B,2,FALSE),"Kod bulunamadı"))</f>
        <v/>
      </c>
      <c r="E1600" s="13" t="n"/>
    </row>
    <row r="1601">
      <c r="A1601" s="12" t="n"/>
      <c r="C1601" s="9">
        <f>IF(B1601="","",IFERROR(VLOOKUP(B1601,'Stok'!A:B,2,FALSE),"Kod bulunamadı"))</f>
        <v/>
      </c>
      <c r="E1601" s="13" t="n"/>
    </row>
    <row r="1602">
      <c r="A1602" s="12" t="n"/>
      <c r="C1602" s="9">
        <f>IF(B1602="","",IFERROR(VLOOKUP(B1602,'Stok'!A:B,2,FALSE),"Kod bulunamadı"))</f>
        <v/>
      </c>
      <c r="E1602" s="13" t="n"/>
    </row>
    <row r="1603">
      <c r="A1603" s="12" t="n"/>
      <c r="C1603" s="9">
        <f>IF(B1603="","",IFERROR(VLOOKUP(B1603,'Stok'!A:B,2,FALSE),"Kod bulunamadı"))</f>
        <v/>
      </c>
      <c r="E1603" s="13" t="n"/>
    </row>
    <row r="1604">
      <c r="A1604" s="12" t="n"/>
      <c r="C1604" s="9">
        <f>IF(B1604="","",IFERROR(VLOOKUP(B1604,'Stok'!A:B,2,FALSE),"Kod bulunamadı"))</f>
        <v/>
      </c>
      <c r="E1604" s="13" t="n"/>
    </row>
    <row r="1605">
      <c r="A1605" s="12" t="n"/>
      <c r="C1605" s="9">
        <f>IF(B1605="","",IFERROR(VLOOKUP(B1605,'Stok'!A:B,2,FALSE),"Kod bulunamadı"))</f>
        <v/>
      </c>
      <c r="E1605" s="13" t="n"/>
    </row>
    <row r="1606">
      <c r="A1606" s="12" t="n"/>
      <c r="C1606" s="9">
        <f>IF(B1606="","",IFERROR(VLOOKUP(B1606,'Stok'!A:B,2,FALSE),"Kod bulunamadı"))</f>
        <v/>
      </c>
      <c r="E1606" s="13" t="n"/>
    </row>
    <row r="1607">
      <c r="A1607" s="12" t="n"/>
      <c r="C1607" s="9">
        <f>IF(B1607="","",IFERROR(VLOOKUP(B1607,'Stok'!A:B,2,FALSE),"Kod bulunamadı"))</f>
        <v/>
      </c>
      <c r="E1607" s="13" t="n"/>
    </row>
    <row r="1608">
      <c r="A1608" s="12" t="n"/>
      <c r="C1608" s="9">
        <f>IF(B1608="","",IFERROR(VLOOKUP(B1608,'Stok'!A:B,2,FALSE),"Kod bulunamadı"))</f>
        <v/>
      </c>
      <c r="E1608" s="13" t="n"/>
    </row>
    <row r="1609">
      <c r="A1609" s="12" t="n"/>
      <c r="C1609" s="9">
        <f>IF(B1609="","",IFERROR(VLOOKUP(B1609,'Stok'!A:B,2,FALSE),"Kod bulunamadı"))</f>
        <v/>
      </c>
      <c r="E1609" s="13" t="n"/>
    </row>
    <row r="1610">
      <c r="A1610" s="12" t="n"/>
      <c r="C1610" s="9">
        <f>IF(B1610="","",IFERROR(VLOOKUP(B1610,'Stok'!A:B,2,FALSE),"Kod bulunamadı"))</f>
        <v/>
      </c>
      <c r="E1610" s="13" t="n"/>
    </row>
    <row r="1611">
      <c r="A1611" s="12" t="n"/>
      <c r="C1611" s="9">
        <f>IF(B1611="","",IFERROR(VLOOKUP(B1611,'Stok'!A:B,2,FALSE),"Kod bulunamadı"))</f>
        <v/>
      </c>
      <c r="E1611" s="13" t="n"/>
    </row>
    <row r="1612">
      <c r="A1612" s="12" t="n"/>
      <c r="C1612" s="9">
        <f>IF(B1612="","",IFERROR(VLOOKUP(B1612,'Stok'!A:B,2,FALSE),"Kod bulunamadı"))</f>
        <v/>
      </c>
      <c r="E1612" s="13" t="n"/>
    </row>
    <row r="1613">
      <c r="A1613" s="12" t="n"/>
      <c r="C1613" s="9">
        <f>IF(B1613="","",IFERROR(VLOOKUP(B1613,'Stok'!A:B,2,FALSE),"Kod bulunamadı"))</f>
        <v/>
      </c>
      <c r="E1613" s="13" t="n"/>
    </row>
    <row r="1614">
      <c r="A1614" s="12" t="n"/>
      <c r="C1614" s="9">
        <f>IF(B1614="","",IFERROR(VLOOKUP(B1614,'Stok'!A:B,2,FALSE),"Kod bulunamadı"))</f>
        <v/>
      </c>
      <c r="E1614" s="13" t="n"/>
    </row>
    <row r="1615">
      <c r="A1615" s="12" t="n"/>
      <c r="C1615" s="9">
        <f>IF(B1615="","",IFERROR(VLOOKUP(B1615,'Stok'!A:B,2,FALSE),"Kod bulunamadı"))</f>
        <v/>
      </c>
      <c r="E1615" s="13" t="n"/>
    </row>
    <row r="1616">
      <c r="A1616" s="12" t="n"/>
      <c r="C1616" s="9">
        <f>IF(B1616="","",IFERROR(VLOOKUP(B1616,'Stok'!A:B,2,FALSE),"Kod bulunamadı"))</f>
        <v/>
      </c>
      <c r="E1616" s="13" t="n"/>
    </row>
    <row r="1617">
      <c r="A1617" s="12" t="n"/>
      <c r="C1617" s="9">
        <f>IF(B1617="","",IFERROR(VLOOKUP(B1617,'Stok'!A:B,2,FALSE),"Kod bulunamadı"))</f>
        <v/>
      </c>
      <c r="E1617" s="13" t="n"/>
    </row>
    <row r="1618">
      <c r="A1618" s="12" t="n"/>
      <c r="C1618" s="9">
        <f>IF(B1618="","",IFERROR(VLOOKUP(B1618,'Stok'!A:B,2,FALSE),"Kod bulunamadı"))</f>
        <v/>
      </c>
      <c r="E1618" s="13" t="n"/>
    </row>
    <row r="1619">
      <c r="A1619" s="12" t="n"/>
      <c r="C1619" s="9">
        <f>IF(B1619="","",IFERROR(VLOOKUP(B1619,'Stok'!A:B,2,FALSE),"Kod bulunamadı"))</f>
        <v/>
      </c>
      <c r="E1619" s="13" t="n"/>
    </row>
    <row r="1620">
      <c r="A1620" s="12" t="n"/>
      <c r="C1620" s="9">
        <f>IF(B1620="","",IFERROR(VLOOKUP(B1620,'Stok'!A:B,2,FALSE),"Kod bulunamadı"))</f>
        <v/>
      </c>
      <c r="E1620" s="13" t="n"/>
    </row>
    <row r="1621">
      <c r="A1621" s="12" t="n"/>
      <c r="C1621" s="9">
        <f>IF(B1621="","",IFERROR(VLOOKUP(B1621,'Stok'!A:B,2,FALSE),"Kod bulunamadı"))</f>
        <v/>
      </c>
      <c r="E1621" s="13" t="n"/>
    </row>
    <row r="1622">
      <c r="A1622" s="12" t="n"/>
      <c r="C1622" s="9">
        <f>IF(B1622="","",IFERROR(VLOOKUP(B1622,'Stok'!A:B,2,FALSE),"Kod bulunamadı"))</f>
        <v/>
      </c>
      <c r="E1622" s="13" t="n"/>
    </row>
    <row r="1623">
      <c r="A1623" s="12" t="n"/>
      <c r="C1623" s="9">
        <f>IF(B1623="","",IFERROR(VLOOKUP(B1623,'Stok'!A:B,2,FALSE),"Kod bulunamadı"))</f>
        <v/>
      </c>
      <c r="E1623" s="13" t="n"/>
    </row>
    <row r="1624">
      <c r="A1624" s="12" t="n"/>
      <c r="C1624" s="9">
        <f>IF(B1624="","",IFERROR(VLOOKUP(B1624,'Stok'!A:B,2,FALSE),"Kod bulunamadı"))</f>
        <v/>
      </c>
      <c r="E1624" s="13" t="n"/>
    </row>
    <row r="1625">
      <c r="A1625" s="12" t="n"/>
      <c r="C1625" s="9">
        <f>IF(B1625="","",IFERROR(VLOOKUP(B1625,'Stok'!A:B,2,FALSE),"Kod bulunamadı"))</f>
        <v/>
      </c>
      <c r="E1625" s="13" t="n"/>
    </row>
    <row r="1626">
      <c r="A1626" s="12" t="n"/>
      <c r="C1626" s="9">
        <f>IF(B1626="","",IFERROR(VLOOKUP(B1626,'Stok'!A:B,2,FALSE),"Kod bulunamadı"))</f>
        <v/>
      </c>
      <c r="E1626" s="13" t="n"/>
    </row>
    <row r="1627">
      <c r="A1627" s="12" t="n"/>
      <c r="C1627" s="9">
        <f>IF(B1627="","",IFERROR(VLOOKUP(B1627,'Stok'!A:B,2,FALSE),"Kod bulunamadı"))</f>
        <v/>
      </c>
      <c r="E1627" s="13" t="n"/>
    </row>
    <row r="1628">
      <c r="A1628" s="12" t="n"/>
      <c r="C1628" s="9">
        <f>IF(B1628="","",IFERROR(VLOOKUP(B1628,'Stok'!A:B,2,FALSE),"Kod bulunamadı"))</f>
        <v/>
      </c>
      <c r="E1628" s="13" t="n"/>
    </row>
    <row r="1629">
      <c r="A1629" s="12" t="n"/>
      <c r="C1629" s="9">
        <f>IF(B1629="","",IFERROR(VLOOKUP(B1629,'Stok'!A:B,2,FALSE),"Kod bulunamadı"))</f>
        <v/>
      </c>
      <c r="E1629" s="13" t="n"/>
    </row>
    <row r="1630">
      <c r="A1630" s="12" t="n"/>
      <c r="C1630" s="9">
        <f>IF(B1630="","",IFERROR(VLOOKUP(B1630,'Stok'!A:B,2,FALSE),"Kod bulunamadı"))</f>
        <v/>
      </c>
      <c r="E1630" s="13" t="n"/>
    </row>
    <row r="1631">
      <c r="A1631" s="12" t="n"/>
      <c r="C1631" s="9">
        <f>IF(B1631="","",IFERROR(VLOOKUP(B1631,'Stok'!A:B,2,FALSE),"Kod bulunamadı"))</f>
        <v/>
      </c>
      <c r="E1631" s="13" t="n"/>
    </row>
    <row r="1632">
      <c r="A1632" s="12" t="n"/>
      <c r="C1632" s="9">
        <f>IF(B1632="","",IFERROR(VLOOKUP(B1632,'Stok'!A:B,2,FALSE),"Kod bulunamadı"))</f>
        <v/>
      </c>
      <c r="E1632" s="13" t="n"/>
    </row>
    <row r="1633">
      <c r="A1633" s="12" t="n"/>
      <c r="C1633" s="9">
        <f>IF(B1633="","",IFERROR(VLOOKUP(B1633,'Stok'!A:B,2,FALSE),"Kod bulunamadı"))</f>
        <v/>
      </c>
      <c r="E1633" s="13" t="n"/>
    </row>
    <row r="1634">
      <c r="A1634" s="12" t="n"/>
      <c r="C1634" s="9">
        <f>IF(B1634="","",IFERROR(VLOOKUP(B1634,'Stok'!A:B,2,FALSE),"Kod bulunamadı"))</f>
        <v/>
      </c>
      <c r="E1634" s="13" t="n"/>
    </row>
    <row r="1635">
      <c r="A1635" s="12" t="n"/>
      <c r="C1635" s="9">
        <f>IF(B1635="","",IFERROR(VLOOKUP(B1635,'Stok'!A:B,2,FALSE),"Kod bulunamadı"))</f>
        <v/>
      </c>
      <c r="E1635" s="13" t="n"/>
    </row>
    <row r="1636">
      <c r="A1636" s="12" t="n"/>
      <c r="C1636" s="9">
        <f>IF(B1636="","",IFERROR(VLOOKUP(B1636,'Stok'!A:B,2,FALSE),"Kod bulunamadı"))</f>
        <v/>
      </c>
      <c r="E1636" s="13" t="n"/>
    </row>
    <row r="1637">
      <c r="A1637" s="12" t="n"/>
      <c r="C1637" s="9">
        <f>IF(B1637="","",IFERROR(VLOOKUP(B1637,'Stok'!A:B,2,FALSE),"Kod bulunamadı"))</f>
        <v/>
      </c>
      <c r="E1637" s="13" t="n"/>
    </row>
    <row r="1638">
      <c r="A1638" s="12" t="n"/>
      <c r="C1638" s="9">
        <f>IF(B1638="","",IFERROR(VLOOKUP(B1638,'Stok'!A:B,2,FALSE),"Kod bulunamadı"))</f>
        <v/>
      </c>
      <c r="E1638" s="13" t="n"/>
    </row>
    <row r="1639">
      <c r="A1639" s="12" t="n"/>
      <c r="C1639" s="9">
        <f>IF(B1639="","",IFERROR(VLOOKUP(B1639,'Stok'!A:B,2,FALSE),"Kod bulunamadı"))</f>
        <v/>
      </c>
      <c r="E1639" s="13" t="n"/>
    </row>
    <row r="1640">
      <c r="A1640" s="12" t="n"/>
      <c r="C1640" s="9">
        <f>IF(B1640="","",IFERROR(VLOOKUP(B1640,'Stok'!A:B,2,FALSE),"Kod bulunamadı"))</f>
        <v/>
      </c>
      <c r="E1640" s="13" t="n"/>
    </row>
    <row r="1641">
      <c r="A1641" s="12" t="n"/>
      <c r="C1641" s="9">
        <f>IF(B1641="","",IFERROR(VLOOKUP(B1641,'Stok'!A:B,2,FALSE),"Kod bulunamadı"))</f>
        <v/>
      </c>
      <c r="E1641" s="13" t="n"/>
    </row>
    <row r="1642">
      <c r="A1642" s="12" t="n"/>
      <c r="C1642" s="9">
        <f>IF(B1642="","",IFERROR(VLOOKUP(B1642,'Stok'!A:B,2,FALSE),"Kod bulunamadı"))</f>
        <v/>
      </c>
      <c r="E1642" s="13" t="n"/>
    </row>
    <row r="1643">
      <c r="A1643" s="12" t="n"/>
      <c r="C1643" s="9">
        <f>IF(B1643="","",IFERROR(VLOOKUP(B1643,'Stok'!A:B,2,FALSE),"Kod bulunamadı"))</f>
        <v/>
      </c>
      <c r="E1643" s="13" t="n"/>
    </row>
    <row r="1644">
      <c r="A1644" s="12" t="n"/>
      <c r="C1644" s="9">
        <f>IF(B1644="","",IFERROR(VLOOKUP(B1644,'Stok'!A:B,2,FALSE),"Kod bulunamadı"))</f>
        <v/>
      </c>
      <c r="E1644" s="13" t="n"/>
    </row>
    <row r="1645">
      <c r="A1645" s="12" t="n"/>
      <c r="C1645" s="9">
        <f>IF(B1645="","",IFERROR(VLOOKUP(B1645,'Stok'!A:B,2,FALSE),"Kod bulunamadı"))</f>
        <v/>
      </c>
      <c r="E1645" s="13" t="n"/>
    </row>
    <row r="1646">
      <c r="A1646" s="12" t="n"/>
      <c r="C1646" s="9">
        <f>IF(B1646="","",IFERROR(VLOOKUP(B1646,'Stok'!A:B,2,FALSE),"Kod bulunamadı"))</f>
        <v/>
      </c>
      <c r="E1646" s="13" t="n"/>
    </row>
    <row r="1647">
      <c r="A1647" s="12" t="n"/>
      <c r="C1647" s="9">
        <f>IF(B1647="","",IFERROR(VLOOKUP(B1647,'Stok'!A:B,2,FALSE),"Kod bulunamadı"))</f>
        <v/>
      </c>
      <c r="E1647" s="13" t="n"/>
    </row>
    <row r="1648">
      <c r="A1648" s="12" t="n"/>
      <c r="C1648" s="9">
        <f>IF(B1648="","",IFERROR(VLOOKUP(B1648,'Stok'!A:B,2,FALSE),"Kod bulunamadı"))</f>
        <v/>
      </c>
      <c r="E1648" s="13" t="n"/>
    </row>
    <row r="1649">
      <c r="A1649" s="12" t="n"/>
      <c r="C1649" s="9">
        <f>IF(B1649="","",IFERROR(VLOOKUP(B1649,'Stok'!A:B,2,FALSE),"Kod bulunamadı"))</f>
        <v/>
      </c>
      <c r="E1649" s="13" t="n"/>
    </row>
    <row r="1650">
      <c r="A1650" s="12" t="n"/>
      <c r="C1650" s="9">
        <f>IF(B1650="","",IFERROR(VLOOKUP(B1650,'Stok'!A:B,2,FALSE),"Kod bulunamadı"))</f>
        <v/>
      </c>
      <c r="E1650" s="13" t="n"/>
    </row>
    <row r="1651">
      <c r="A1651" s="12" t="n"/>
      <c r="C1651" s="9">
        <f>IF(B1651="","",IFERROR(VLOOKUP(B1651,'Stok'!A:B,2,FALSE),"Kod bulunamadı"))</f>
        <v/>
      </c>
      <c r="E1651" s="13" t="n"/>
    </row>
    <row r="1652">
      <c r="A1652" s="12" t="n"/>
      <c r="C1652" s="9">
        <f>IF(B1652="","",IFERROR(VLOOKUP(B1652,'Stok'!A:B,2,FALSE),"Kod bulunamadı"))</f>
        <v/>
      </c>
      <c r="E1652" s="13" t="n"/>
    </row>
    <row r="1653">
      <c r="A1653" s="12" t="n"/>
      <c r="C1653" s="9">
        <f>IF(B1653="","",IFERROR(VLOOKUP(B1653,'Stok'!A:B,2,FALSE),"Kod bulunamadı"))</f>
        <v/>
      </c>
      <c r="E1653" s="13" t="n"/>
    </row>
    <row r="1654">
      <c r="A1654" s="12" t="n"/>
      <c r="C1654" s="9">
        <f>IF(B1654="","",IFERROR(VLOOKUP(B1654,'Stok'!A:B,2,FALSE),"Kod bulunamadı"))</f>
        <v/>
      </c>
      <c r="E1654" s="13" t="n"/>
    </row>
    <row r="1655">
      <c r="A1655" s="12" t="n"/>
      <c r="C1655" s="9">
        <f>IF(B1655="","",IFERROR(VLOOKUP(B1655,'Stok'!A:B,2,FALSE),"Kod bulunamadı"))</f>
        <v/>
      </c>
      <c r="E1655" s="13" t="n"/>
    </row>
    <row r="1656">
      <c r="A1656" s="12" t="n"/>
      <c r="C1656" s="9">
        <f>IF(B1656="","",IFERROR(VLOOKUP(B1656,'Stok'!A:B,2,FALSE),"Kod bulunamadı"))</f>
        <v/>
      </c>
      <c r="E1656" s="13" t="n"/>
    </row>
    <row r="1657">
      <c r="A1657" s="12" t="n"/>
      <c r="C1657" s="9">
        <f>IF(B1657="","",IFERROR(VLOOKUP(B1657,'Stok'!A:B,2,FALSE),"Kod bulunamadı"))</f>
        <v/>
      </c>
      <c r="E1657" s="13" t="n"/>
    </row>
    <row r="1658">
      <c r="A1658" s="12" t="n"/>
      <c r="C1658" s="9">
        <f>IF(B1658="","",IFERROR(VLOOKUP(B1658,'Stok'!A:B,2,FALSE),"Kod bulunamadı"))</f>
        <v/>
      </c>
      <c r="E1658" s="13" t="n"/>
    </row>
    <row r="1659">
      <c r="A1659" s="12" t="n"/>
      <c r="C1659" s="9">
        <f>IF(B1659="","",IFERROR(VLOOKUP(B1659,'Stok'!A:B,2,FALSE),"Kod bulunamadı"))</f>
        <v/>
      </c>
      <c r="E1659" s="13" t="n"/>
    </row>
    <row r="1660">
      <c r="A1660" s="12" t="n"/>
      <c r="C1660" s="9">
        <f>IF(B1660="","",IFERROR(VLOOKUP(B1660,'Stok'!A:B,2,FALSE),"Kod bulunamadı"))</f>
        <v/>
      </c>
      <c r="E1660" s="13" t="n"/>
    </row>
    <row r="1661">
      <c r="A1661" s="12" t="n"/>
      <c r="C1661" s="9">
        <f>IF(B1661="","",IFERROR(VLOOKUP(B1661,'Stok'!A:B,2,FALSE),"Kod bulunamadı"))</f>
        <v/>
      </c>
      <c r="E1661" s="13" t="n"/>
    </row>
    <row r="1662">
      <c r="A1662" s="12" t="n"/>
      <c r="C1662" s="9">
        <f>IF(B1662="","",IFERROR(VLOOKUP(B1662,'Stok'!A:B,2,FALSE),"Kod bulunamadı"))</f>
        <v/>
      </c>
      <c r="E1662" s="13" t="n"/>
    </row>
    <row r="1663">
      <c r="A1663" s="12" t="n"/>
      <c r="C1663" s="9">
        <f>IF(B1663="","",IFERROR(VLOOKUP(B1663,'Stok'!A:B,2,FALSE),"Kod bulunamadı"))</f>
        <v/>
      </c>
      <c r="E1663" s="13" t="n"/>
    </row>
    <row r="1664">
      <c r="A1664" s="12" t="n"/>
      <c r="C1664" s="9">
        <f>IF(B1664="","",IFERROR(VLOOKUP(B1664,'Stok'!A:B,2,FALSE),"Kod bulunamadı"))</f>
        <v/>
      </c>
      <c r="E1664" s="13" t="n"/>
    </row>
    <row r="1665">
      <c r="A1665" s="12" t="n"/>
      <c r="C1665" s="9">
        <f>IF(B1665="","",IFERROR(VLOOKUP(B1665,'Stok'!A:B,2,FALSE),"Kod bulunamadı"))</f>
        <v/>
      </c>
      <c r="E1665" s="13" t="n"/>
    </row>
    <row r="1666">
      <c r="A1666" s="12" t="n"/>
      <c r="C1666" s="9">
        <f>IF(B1666="","",IFERROR(VLOOKUP(B1666,'Stok'!A:B,2,FALSE),"Kod bulunamadı"))</f>
        <v/>
      </c>
      <c r="E1666" s="13" t="n"/>
    </row>
    <row r="1667">
      <c r="A1667" s="12" t="n"/>
      <c r="C1667" s="9">
        <f>IF(B1667="","",IFERROR(VLOOKUP(B1667,'Stok'!A:B,2,FALSE),"Kod bulunamadı"))</f>
        <v/>
      </c>
      <c r="E1667" s="13" t="n"/>
    </row>
    <row r="1668">
      <c r="A1668" s="12" t="n"/>
      <c r="C1668" s="9">
        <f>IF(B1668="","",IFERROR(VLOOKUP(B1668,'Stok'!A:B,2,FALSE),"Kod bulunamadı"))</f>
        <v/>
      </c>
      <c r="E1668" s="13" t="n"/>
    </row>
    <row r="1669">
      <c r="A1669" s="12" t="n"/>
      <c r="C1669" s="9">
        <f>IF(B1669="","",IFERROR(VLOOKUP(B1669,'Stok'!A:B,2,FALSE),"Kod bulunamadı"))</f>
        <v/>
      </c>
      <c r="E1669" s="13" t="n"/>
    </row>
    <row r="1670">
      <c r="A1670" s="12" t="n"/>
      <c r="C1670" s="9">
        <f>IF(B1670="","",IFERROR(VLOOKUP(B1670,'Stok'!A:B,2,FALSE),"Kod bulunamadı"))</f>
        <v/>
      </c>
      <c r="E1670" s="13" t="n"/>
    </row>
    <row r="1671">
      <c r="A1671" s="12" t="n"/>
      <c r="C1671" s="9">
        <f>IF(B1671="","",IFERROR(VLOOKUP(B1671,'Stok'!A:B,2,FALSE),"Kod bulunamadı"))</f>
        <v/>
      </c>
      <c r="E1671" s="13" t="n"/>
    </row>
    <row r="1672">
      <c r="A1672" s="12" t="n"/>
      <c r="C1672" s="9">
        <f>IF(B1672="","",IFERROR(VLOOKUP(B1672,'Stok'!A:B,2,FALSE),"Kod bulunamadı"))</f>
        <v/>
      </c>
      <c r="E1672" s="13" t="n"/>
    </row>
    <row r="1673">
      <c r="A1673" s="12" t="n"/>
      <c r="C1673" s="9">
        <f>IF(B1673="","",IFERROR(VLOOKUP(B1673,'Stok'!A:B,2,FALSE),"Kod bulunamadı"))</f>
        <v/>
      </c>
      <c r="E1673" s="13" t="n"/>
    </row>
    <row r="1674">
      <c r="A1674" s="12" t="n"/>
      <c r="C1674" s="9">
        <f>IF(B1674="","",IFERROR(VLOOKUP(B1674,'Stok'!A:B,2,FALSE),"Kod bulunamadı"))</f>
        <v/>
      </c>
      <c r="E1674" s="13" t="n"/>
    </row>
    <row r="1675">
      <c r="A1675" s="12" t="n"/>
      <c r="C1675" s="9">
        <f>IF(B1675="","",IFERROR(VLOOKUP(B1675,'Stok'!A:B,2,FALSE),"Kod bulunamadı"))</f>
        <v/>
      </c>
      <c r="E1675" s="13" t="n"/>
    </row>
    <row r="1676">
      <c r="A1676" s="12" t="n"/>
      <c r="C1676" s="9">
        <f>IF(B1676="","",IFERROR(VLOOKUP(B1676,'Stok'!A:B,2,FALSE),"Kod bulunamadı"))</f>
        <v/>
      </c>
      <c r="E1676" s="13" t="n"/>
    </row>
    <row r="1677">
      <c r="A1677" s="12" t="n"/>
      <c r="C1677" s="9">
        <f>IF(B1677="","",IFERROR(VLOOKUP(B1677,'Stok'!A:B,2,FALSE),"Kod bulunamadı"))</f>
        <v/>
      </c>
      <c r="E1677" s="13" t="n"/>
    </row>
    <row r="1678">
      <c r="A1678" s="12" t="n"/>
      <c r="C1678" s="9">
        <f>IF(B1678="","",IFERROR(VLOOKUP(B1678,'Stok'!A:B,2,FALSE),"Kod bulunamadı"))</f>
        <v/>
      </c>
      <c r="E1678" s="13" t="n"/>
    </row>
    <row r="1679">
      <c r="A1679" s="12" t="n"/>
      <c r="C1679" s="9">
        <f>IF(B1679="","",IFERROR(VLOOKUP(B1679,'Stok'!A:B,2,FALSE),"Kod bulunamadı"))</f>
        <v/>
      </c>
      <c r="E1679" s="13" t="n"/>
    </row>
    <row r="1680">
      <c r="A1680" s="12" t="n"/>
      <c r="C1680" s="9">
        <f>IF(B1680="","",IFERROR(VLOOKUP(B1680,'Stok'!A:B,2,FALSE),"Kod bulunamadı"))</f>
        <v/>
      </c>
      <c r="E1680" s="13" t="n"/>
    </row>
    <row r="1681">
      <c r="A1681" s="12" t="n"/>
      <c r="C1681" s="9">
        <f>IF(B1681="","",IFERROR(VLOOKUP(B1681,'Stok'!A:B,2,FALSE),"Kod bulunamadı"))</f>
        <v/>
      </c>
      <c r="E1681" s="13" t="n"/>
    </row>
    <row r="1682">
      <c r="A1682" s="12" t="n"/>
      <c r="C1682" s="9">
        <f>IF(B1682="","",IFERROR(VLOOKUP(B1682,'Stok'!A:B,2,FALSE),"Kod bulunamadı"))</f>
        <v/>
      </c>
      <c r="E1682" s="13" t="n"/>
    </row>
    <row r="1683">
      <c r="A1683" s="12" t="n"/>
      <c r="C1683" s="9">
        <f>IF(B1683="","",IFERROR(VLOOKUP(B1683,'Stok'!A:B,2,FALSE),"Kod bulunamadı"))</f>
        <v/>
      </c>
      <c r="E1683" s="13" t="n"/>
    </row>
    <row r="1684">
      <c r="A1684" s="12" t="n"/>
      <c r="C1684" s="9">
        <f>IF(B1684="","",IFERROR(VLOOKUP(B1684,'Stok'!A:B,2,FALSE),"Kod bulunamadı"))</f>
        <v/>
      </c>
      <c r="E1684" s="13" t="n"/>
    </row>
    <row r="1685">
      <c r="A1685" s="12" t="n"/>
      <c r="C1685" s="9">
        <f>IF(B1685="","",IFERROR(VLOOKUP(B1685,'Stok'!A:B,2,FALSE),"Kod bulunamadı"))</f>
        <v/>
      </c>
      <c r="E1685" s="13" t="n"/>
    </row>
    <row r="1686">
      <c r="A1686" s="12" t="n"/>
      <c r="C1686" s="9">
        <f>IF(B1686="","",IFERROR(VLOOKUP(B1686,'Stok'!A:B,2,FALSE),"Kod bulunamadı"))</f>
        <v/>
      </c>
      <c r="E1686" s="13" t="n"/>
    </row>
    <row r="1687">
      <c r="A1687" s="12" t="n"/>
      <c r="C1687" s="9">
        <f>IF(B1687="","",IFERROR(VLOOKUP(B1687,'Stok'!A:B,2,FALSE),"Kod bulunamadı"))</f>
        <v/>
      </c>
      <c r="E1687" s="13" t="n"/>
    </row>
    <row r="1688">
      <c r="A1688" s="12" t="n"/>
      <c r="C1688" s="9">
        <f>IF(B1688="","",IFERROR(VLOOKUP(B1688,'Stok'!A:B,2,FALSE),"Kod bulunamadı"))</f>
        <v/>
      </c>
      <c r="E1688" s="13" t="n"/>
    </row>
    <row r="1689">
      <c r="A1689" s="12" t="n"/>
      <c r="C1689" s="9">
        <f>IF(B1689="","",IFERROR(VLOOKUP(B1689,'Stok'!A:B,2,FALSE),"Kod bulunamadı"))</f>
        <v/>
      </c>
      <c r="E1689" s="13" t="n"/>
    </row>
    <row r="1690">
      <c r="A1690" s="12" t="n"/>
      <c r="C1690" s="9">
        <f>IF(B1690="","",IFERROR(VLOOKUP(B1690,'Stok'!A:B,2,FALSE),"Kod bulunamadı"))</f>
        <v/>
      </c>
      <c r="E1690" s="13" t="n"/>
    </row>
    <row r="1691">
      <c r="A1691" s="12" t="n"/>
      <c r="C1691" s="9">
        <f>IF(B1691="","",IFERROR(VLOOKUP(B1691,'Stok'!A:B,2,FALSE),"Kod bulunamadı"))</f>
        <v/>
      </c>
      <c r="E1691" s="13" t="n"/>
    </row>
    <row r="1692">
      <c r="A1692" s="12" t="n"/>
      <c r="C1692" s="9">
        <f>IF(B1692="","",IFERROR(VLOOKUP(B1692,'Stok'!A:B,2,FALSE),"Kod bulunamadı"))</f>
        <v/>
      </c>
      <c r="E1692" s="13" t="n"/>
    </row>
    <row r="1693">
      <c r="A1693" s="12" t="n"/>
      <c r="C1693" s="9">
        <f>IF(B1693="","",IFERROR(VLOOKUP(B1693,'Stok'!A:B,2,FALSE),"Kod bulunamadı"))</f>
        <v/>
      </c>
      <c r="E1693" s="13" t="n"/>
    </row>
    <row r="1694">
      <c r="A1694" s="12" t="n"/>
      <c r="C1694" s="9">
        <f>IF(B1694="","",IFERROR(VLOOKUP(B1694,'Stok'!A:B,2,FALSE),"Kod bulunamadı"))</f>
        <v/>
      </c>
      <c r="E1694" s="13" t="n"/>
    </row>
    <row r="1695">
      <c r="A1695" s="12" t="n"/>
      <c r="C1695" s="9">
        <f>IF(B1695="","",IFERROR(VLOOKUP(B1695,'Stok'!A:B,2,FALSE),"Kod bulunamadı"))</f>
        <v/>
      </c>
      <c r="E1695" s="13" t="n"/>
    </row>
    <row r="1696">
      <c r="A1696" s="12" t="n"/>
      <c r="C1696" s="9">
        <f>IF(B1696="","",IFERROR(VLOOKUP(B1696,'Stok'!A:B,2,FALSE),"Kod bulunamadı"))</f>
        <v/>
      </c>
      <c r="E1696" s="13" t="n"/>
    </row>
    <row r="1697">
      <c r="A1697" s="12" t="n"/>
      <c r="C1697" s="9">
        <f>IF(B1697="","",IFERROR(VLOOKUP(B1697,'Stok'!A:B,2,FALSE),"Kod bulunamadı"))</f>
        <v/>
      </c>
      <c r="E1697" s="13" t="n"/>
    </row>
    <row r="1698">
      <c r="A1698" s="12" t="n"/>
      <c r="C1698" s="9">
        <f>IF(B1698="","",IFERROR(VLOOKUP(B1698,'Stok'!A:B,2,FALSE),"Kod bulunamadı"))</f>
        <v/>
      </c>
      <c r="E1698" s="13" t="n"/>
    </row>
    <row r="1699">
      <c r="A1699" s="12" t="n"/>
      <c r="C1699" s="9">
        <f>IF(B1699="","",IFERROR(VLOOKUP(B1699,'Stok'!A:B,2,FALSE),"Kod bulunamadı"))</f>
        <v/>
      </c>
      <c r="E1699" s="13" t="n"/>
    </row>
    <row r="1700">
      <c r="A1700" s="12" t="n"/>
      <c r="C1700" s="9">
        <f>IF(B1700="","",IFERROR(VLOOKUP(B1700,'Stok'!A:B,2,FALSE),"Kod bulunamadı"))</f>
        <v/>
      </c>
      <c r="E1700" s="13" t="n"/>
    </row>
    <row r="1701">
      <c r="A1701" s="12" t="n"/>
      <c r="C1701" s="9">
        <f>IF(B1701="","",IFERROR(VLOOKUP(B1701,'Stok'!A:B,2,FALSE),"Kod bulunamadı"))</f>
        <v/>
      </c>
      <c r="E1701" s="13" t="n"/>
    </row>
    <row r="1702">
      <c r="A1702" s="12" t="n"/>
      <c r="C1702" s="9">
        <f>IF(B1702="","",IFERROR(VLOOKUP(B1702,'Stok'!A:B,2,FALSE),"Kod bulunamadı"))</f>
        <v/>
      </c>
      <c r="E1702" s="13" t="n"/>
    </row>
    <row r="1703">
      <c r="A1703" s="12" t="n"/>
      <c r="C1703" s="9">
        <f>IF(B1703="","",IFERROR(VLOOKUP(B1703,'Stok'!A:B,2,FALSE),"Kod bulunamadı"))</f>
        <v/>
      </c>
      <c r="E1703" s="13" t="n"/>
    </row>
    <row r="1704">
      <c r="A1704" s="12" t="n"/>
      <c r="C1704" s="9">
        <f>IF(B1704="","",IFERROR(VLOOKUP(B1704,'Stok'!A:B,2,FALSE),"Kod bulunamadı"))</f>
        <v/>
      </c>
      <c r="E1704" s="13" t="n"/>
    </row>
    <row r="1705">
      <c r="A1705" s="12" t="n"/>
      <c r="C1705" s="9">
        <f>IF(B1705="","",IFERROR(VLOOKUP(B1705,'Stok'!A:B,2,FALSE),"Kod bulunamadı"))</f>
        <v/>
      </c>
      <c r="E1705" s="13" t="n"/>
    </row>
    <row r="1706">
      <c r="A1706" s="12" t="n"/>
      <c r="C1706" s="9">
        <f>IF(B1706="","",IFERROR(VLOOKUP(B1706,'Stok'!A:B,2,FALSE),"Kod bulunamadı"))</f>
        <v/>
      </c>
      <c r="E1706" s="13" t="n"/>
    </row>
    <row r="1707">
      <c r="A1707" s="12" t="n"/>
      <c r="C1707" s="9">
        <f>IF(B1707="","",IFERROR(VLOOKUP(B1707,'Stok'!A:B,2,FALSE),"Kod bulunamadı"))</f>
        <v/>
      </c>
      <c r="E1707" s="13" t="n"/>
    </row>
    <row r="1708">
      <c r="A1708" s="12" t="n"/>
      <c r="C1708" s="9">
        <f>IF(B1708="","",IFERROR(VLOOKUP(B1708,'Stok'!A:B,2,FALSE),"Kod bulunamadı"))</f>
        <v/>
      </c>
      <c r="E1708" s="13" t="n"/>
    </row>
    <row r="1709">
      <c r="A1709" s="12" t="n"/>
      <c r="C1709" s="9">
        <f>IF(B1709="","",IFERROR(VLOOKUP(B1709,'Stok'!A:B,2,FALSE),"Kod bulunamadı"))</f>
        <v/>
      </c>
      <c r="E1709" s="13" t="n"/>
    </row>
    <row r="1710">
      <c r="A1710" s="12" t="n"/>
      <c r="C1710" s="9">
        <f>IF(B1710="","",IFERROR(VLOOKUP(B1710,'Stok'!A:B,2,FALSE),"Kod bulunamadı"))</f>
        <v/>
      </c>
      <c r="E1710" s="13" t="n"/>
    </row>
    <row r="1711">
      <c r="A1711" s="12" t="n"/>
      <c r="C1711" s="9">
        <f>IF(B1711="","",IFERROR(VLOOKUP(B1711,'Stok'!A:B,2,FALSE),"Kod bulunamadı"))</f>
        <v/>
      </c>
      <c r="E1711" s="13" t="n"/>
    </row>
    <row r="1712">
      <c r="A1712" s="12" t="n"/>
      <c r="C1712" s="9">
        <f>IF(B1712="","",IFERROR(VLOOKUP(B1712,'Stok'!A:B,2,FALSE),"Kod bulunamadı"))</f>
        <v/>
      </c>
      <c r="E1712" s="13" t="n"/>
    </row>
    <row r="1713">
      <c r="A1713" s="12" t="n"/>
      <c r="C1713" s="9">
        <f>IF(B1713="","",IFERROR(VLOOKUP(B1713,'Stok'!A:B,2,FALSE),"Kod bulunamadı"))</f>
        <v/>
      </c>
      <c r="E1713" s="13" t="n"/>
    </row>
    <row r="1714">
      <c r="A1714" s="12" t="n"/>
      <c r="C1714" s="9">
        <f>IF(B1714="","",IFERROR(VLOOKUP(B1714,'Stok'!A:B,2,FALSE),"Kod bulunamadı"))</f>
        <v/>
      </c>
      <c r="E1714" s="13" t="n"/>
    </row>
    <row r="1715">
      <c r="A1715" s="12" t="n"/>
      <c r="C1715" s="9">
        <f>IF(B1715="","",IFERROR(VLOOKUP(B1715,'Stok'!A:B,2,FALSE),"Kod bulunamadı"))</f>
        <v/>
      </c>
      <c r="E1715" s="13" t="n"/>
    </row>
    <row r="1716">
      <c r="A1716" s="12" t="n"/>
      <c r="C1716" s="9">
        <f>IF(B1716="","",IFERROR(VLOOKUP(B1716,'Stok'!A:B,2,FALSE),"Kod bulunamadı"))</f>
        <v/>
      </c>
      <c r="E1716" s="13" t="n"/>
    </row>
    <row r="1717">
      <c r="A1717" s="12" t="n"/>
      <c r="C1717" s="9">
        <f>IF(B1717="","",IFERROR(VLOOKUP(B1717,'Stok'!A:B,2,FALSE),"Kod bulunamadı"))</f>
        <v/>
      </c>
      <c r="E1717" s="13" t="n"/>
    </row>
    <row r="1718">
      <c r="A1718" s="12" t="n"/>
      <c r="C1718" s="9">
        <f>IF(B1718="","",IFERROR(VLOOKUP(B1718,'Stok'!A:B,2,FALSE),"Kod bulunamadı"))</f>
        <v/>
      </c>
      <c r="E1718" s="13" t="n"/>
    </row>
    <row r="1719">
      <c r="A1719" s="12" t="n"/>
      <c r="C1719" s="9">
        <f>IF(B1719="","",IFERROR(VLOOKUP(B1719,'Stok'!A:B,2,FALSE),"Kod bulunamadı"))</f>
        <v/>
      </c>
      <c r="E1719" s="13" t="n"/>
    </row>
    <row r="1720">
      <c r="A1720" s="12" t="n"/>
      <c r="C1720" s="9">
        <f>IF(B1720="","",IFERROR(VLOOKUP(B1720,'Stok'!A:B,2,FALSE),"Kod bulunamadı"))</f>
        <v/>
      </c>
      <c r="E1720" s="13" t="n"/>
    </row>
    <row r="1721">
      <c r="A1721" s="12" t="n"/>
      <c r="C1721" s="9">
        <f>IF(B1721="","",IFERROR(VLOOKUP(B1721,'Stok'!A:B,2,FALSE),"Kod bulunamadı"))</f>
        <v/>
      </c>
      <c r="E1721" s="13" t="n"/>
    </row>
    <row r="1722">
      <c r="A1722" s="12" t="n"/>
      <c r="C1722" s="9">
        <f>IF(B1722="","",IFERROR(VLOOKUP(B1722,'Stok'!A:B,2,FALSE),"Kod bulunamadı"))</f>
        <v/>
      </c>
      <c r="E1722" s="13" t="n"/>
    </row>
    <row r="1723">
      <c r="A1723" s="12" t="n"/>
      <c r="C1723" s="9">
        <f>IF(B1723="","",IFERROR(VLOOKUP(B1723,'Stok'!A:B,2,FALSE),"Kod bulunamadı"))</f>
        <v/>
      </c>
      <c r="E1723" s="13" t="n"/>
    </row>
    <row r="1724">
      <c r="A1724" s="12" t="n"/>
      <c r="C1724" s="9">
        <f>IF(B1724="","",IFERROR(VLOOKUP(B1724,'Stok'!A:B,2,FALSE),"Kod bulunamadı"))</f>
        <v/>
      </c>
      <c r="E1724" s="13" t="n"/>
    </row>
    <row r="1725">
      <c r="A1725" s="12" t="n"/>
      <c r="C1725" s="9">
        <f>IF(B1725="","",IFERROR(VLOOKUP(B1725,'Stok'!A:B,2,FALSE),"Kod bulunamadı"))</f>
        <v/>
      </c>
      <c r="E1725" s="13" t="n"/>
    </row>
    <row r="1726">
      <c r="A1726" s="12" t="n"/>
      <c r="C1726" s="9">
        <f>IF(B1726="","",IFERROR(VLOOKUP(B1726,'Stok'!A:B,2,FALSE),"Kod bulunamadı"))</f>
        <v/>
      </c>
      <c r="E1726" s="13" t="n"/>
    </row>
    <row r="1727">
      <c r="A1727" s="12" t="n"/>
      <c r="C1727" s="9">
        <f>IF(B1727="","",IFERROR(VLOOKUP(B1727,'Stok'!A:B,2,FALSE),"Kod bulunamadı"))</f>
        <v/>
      </c>
      <c r="E1727" s="13" t="n"/>
    </row>
    <row r="1728">
      <c r="A1728" s="12" t="n"/>
      <c r="C1728" s="9">
        <f>IF(B1728="","",IFERROR(VLOOKUP(B1728,'Stok'!A:B,2,FALSE),"Kod bulunamadı"))</f>
        <v/>
      </c>
      <c r="E1728" s="13" t="n"/>
    </row>
    <row r="1729">
      <c r="A1729" s="12" t="n"/>
      <c r="C1729" s="9">
        <f>IF(B1729="","",IFERROR(VLOOKUP(B1729,'Stok'!A:B,2,FALSE),"Kod bulunamadı"))</f>
        <v/>
      </c>
      <c r="E1729" s="13" t="n"/>
    </row>
    <row r="1730">
      <c r="A1730" s="12" t="n"/>
      <c r="C1730" s="9">
        <f>IF(B1730="","",IFERROR(VLOOKUP(B1730,'Stok'!A:B,2,FALSE),"Kod bulunamadı"))</f>
        <v/>
      </c>
      <c r="E1730" s="13" t="n"/>
    </row>
    <row r="1731">
      <c r="A1731" s="12" t="n"/>
      <c r="C1731" s="9">
        <f>IF(B1731="","",IFERROR(VLOOKUP(B1731,'Stok'!A:B,2,FALSE),"Kod bulunamadı"))</f>
        <v/>
      </c>
      <c r="E1731" s="13" t="n"/>
    </row>
    <row r="1732">
      <c r="A1732" s="12" t="n"/>
      <c r="C1732" s="9">
        <f>IF(B1732="","",IFERROR(VLOOKUP(B1732,'Stok'!A:B,2,FALSE),"Kod bulunamadı"))</f>
        <v/>
      </c>
      <c r="E1732" s="13" t="n"/>
    </row>
    <row r="1733">
      <c r="A1733" s="12" t="n"/>
      <c r="C1733" s="9">
        <f>IF(B1733="","",IFERROR(VLOOKUP(B1733,'Stok'!A:B,2,FALSE),"Kod bulunamadı"))</f>
        <v/>
      </c>
      <c r="E1733" s="13" t="n"/>
    </row>
    <row r="1734">
      <c r="A1734" s="12" t="n"/>
      <c r="C1734" s="9">
        <f>IF(B1734="","",IFERROR(VLOOKUP(B1734,'Stok'!A:B,2,FALSE),"Kod bulunamadı"))</f>
        <v/>
      </c>
      <c r="E1734" s="13" t="n"/>
    </row>
    <row r="1735">
      <c r="A1735" s="12" t="n"/>
      <c r="C1735" s="9">
        <f>IF(B1735="","",IFERROR(VLOOKUP(B1735,'Stok'!A:B,2,FALSE),"Kod bulunamadı"))</f>
        <v/>
      </c>
      <c r="E1735" s="13" t="n"/>
    </row>
    <row r="1736">
      <c r="A1736" s="12" t="n"/>
      <c r="C1736" s="9">
        <f>IF(B1736="","",IFERROR(VLOOKUP(B1736,'Stok'!A:B,2,FALSE),"Kod bulunamadı"))</f>
        <v/>
      </c>
      <c r="E1736" s="13" t="n"/>
    </row>
    <row r="1737">
      <c r="A1737" s="12" t="n"/>
      <c r="C1737" s="9">
        <f>IF(B1737="","",IFERROR(VLOOKUP(B1737,'Stok'!A:B,2,FALSE),"Kod bulunamadı"))</f>
        <v/>
      </c>
      <c r="E1737" s="13" t="n"/>
    </row>
    <row r="1738">
      <c r="A1738" s="12" t="n"/>
      <c r="C1738" s="9">
        <f>IF(B1738="","",IFERROR(VLOOKUP(B1738,'Stok'!A:B,2,FALSE),"Kod bulunamadı"))</f>
        <v/>
      </c>
      <c r="E1738" s="13" t="n"/>
    </row>
    <row r="1739">
      <c r="A1739" s="12" t="n"/>
      <c r="C1739" s="9">
        <f>IF(B1739="","",IFERROR(VLOOKUP(B1739,'Stok'!A:B,2,FALSE),"Kod bulunamadı"))</f>
        <v/>
      </c>
      <c r="E1739" s="13" t="n"/>
    </row>
    <row r="1740">
      <c r="A1740" s="12" t="n"/>
      <c r="C1740" s="9">
        <f>IF(B1740="","",IFERROR(VLOOKUP(B1740,'Stok'!A:B,2,FALSE),"Kod bulunamadı"))</f>
        <v/>
      </c>
      <c r="E1740" s="13" t="n"/>
    </row>
    <row r="1741">
      <c r="A1741" s="12" t="n"/>
      <c r="C1741" s="9">
        <f>IF(B1741="","",IFERROR(VLOOKUP(B1741,'Stok'!A:B,2,FALSE),"Kod bulunamadı"))</f>
        <v/>
      </c>
      <c r="E1741" s="13" t="n"/>
    </row>
    <row r="1742">
      <c r="A1742" s="12" t="n"/>
      <c r="C1742" s="9">
        <f>IF(B1742="","",IFERROR(VLOOKUP(B1742,'Stok'!A:B,2,FALSE),"Kod bulunamadı"))</f>
        <v/>
      </c>
      <c r="E1742" s="13" t="n"/>
    </row>
    <row r="1743">
      <c r="A1743" s="12" t="n"/>
      <c r="C1743" s="9">
        <f>IF(B1743="","",IFERROR(VLOOKUP(B1743,'Stok'!A:B,2,FALSE),"Kod bulunamadı"))</f>
        <v/>
      </c>
      <c r="E1743" s="13" t="n"/>
    </row>
    <row r="1744">
      <c r="A1744" s="12" t="n"/>
      <c r="C1744" s="9">
        <f>IF(B1744="","",IFERROR(VLOOKUP(B1744,'Stok'!A:B,2,FALSE),"Kod bulunamadı"))</f>
        <v/>
      </c>
      <c r="E1744" s="13" t="n"/>
    </row>
    <row r="1745">
      <c r="A1745" s="12" t="n"/>
      <c r="C1745" s="9">
        <f>IF(B1745="","",IFERROR(VLOOKUP(B1745,'Stok'!A:B,2,FALSE),"Kod bulunamadı"))</f>
        <v/>
      </c>
      <c r="E1745" s="13" t="n"/>
    </row>
    <row r="1746">
      <c r="A1746" s="12" t="n"/>
      <c r="C1746" s="9">
        <f>IF(B1746="","",IFERROR(VLOOKUP(B1746,'Stok'!A:B,2,FALSE),"Kod bulunamadı"))</f>
        <v/>
      </c>
      <c r="E1746" s="13" t="n"/>
    </row>
    <row r="1747">
      <c r="A1747" s="12" t="n"/>
      <c r="C1747" s="9">
        <f>IF(B1747="","",IFERROR(VLOOKUP(B1747,'Stok'!A:B,2,FALSE),"Kod bulunamadı"))</f>
        <v/>
      </c>
      <c r="E1747" s="13" t="n"/>
    </row>
    <row r="1748">
      <c r="A1748" s="12" t="n"/>
      <c r="C1748" s="9">
        <f>IF(B1748="","",IFERROR(VLOOKUP(B1748,'Stok'!A:B,2,FALSE),"Kod bulunamadı"))</f>
        <v/>
      </c>
      <c r="E1748" s="13" t="n"/>
    </row>
    <row r="1749">
      <c r="A1749" s="12" t="n"/>
      <c r="C1749" s="9">
        <f>IF(B1749="","",IFERROR(VLOOKUP(B1749,'Stok'!A:B,2,FALSE),"Kod bulunamadı"))</f>
        <v/>
      </c>
      <c r="E1749" s="13" t="n"/>
    </row>
    <row r="1750">
      <c r="A1750" s="12" t="n"/>
      <c r="C1750" s="9">
        <f>IF(B1750="","",IFERROR(VLOOKUP(B1750,'Stok'!A:B,2,FALSE),"Kod bulunamadı"))</f>
        <v/>
      </c>
      <c r="E1750" s="13" t="n"/>
    </row>
    <row r="1751">
      <c r="A1751" s="12" t="n"/>
      <c r="C1751" s="9">
        <f>IF(B1751="","",IFERROR(VLOOKUP(B1751,'Stok'!A:B,2,FALSE),"Kod bulunamadı"))</f>
        <v/>
      </c>
      <c r="E1751" s="13" t="n"/>
    </row>
    <row r="1752">
      <c r="A1752" s="12" t="n"/>
      <c r="C1752" s="9">
        <f>IF(B1752="","",IFERROR(VLOOKUP(B1752,'Stok'!A:B,2,FALSE),"Kod bulunamadı"))</f>
        <v/>
      </c>
      <c r="E1752" s="13" t="n"/>
    </row>
    <row r="1753">
      <c r="A1753" s="12" t="n"/>
      <c r="C1753" s="9">
        <f>IF(B1753="","",IFERROR(VLOOKUP(B1753,'Stok'!A:B,2,FALSE),"Kod bulunamadı"))</f>
        <v/>
      </c>
      <c r="E1753" s="13" t="n"/>
    </row>
    <row r="1754">
      <c r="A1754" s="12" t="n"/>
      <c r="C1754" s="9">
        <f>IF(B1754="","",IFERROR(VLOOKUP(B1754,'Stok'!A:B,2,FALSE),"Kod bulunamadı"))</f>
        <v/>
      </c>
      <c r="E1754" s="13" t="n"/>
    </row>
    <row r="1755">
      <c r="A1755" s="12" t="n"/>
      <c r="C1755" s="9">
        <f>IF(B1755="","",IFERROR(VLOOKUP(B1755,'Stok'!A:B,2,FALSE),"Kod bulunamadı"))</f>
        <v/>
      </c>
      <c r="E1755" s="13" t="n"/>
    </row>
    <row r="1756">
      <c r="A1756" s="12" t="n"/>
      <c r="C1756" s="9">
        <f>IF(B1756="","",IFERROR(VLOOKUP(B1756,'Stok'!A:B,2,FALSE),"Kod bulunamadı"))</f>
        <v/>
      </c>
      <c r="E1756" s="13" t="n"/>
    </row>
    <row r="1757">
      <c r="A1757" s="12" t="n"/>
      <c r="C1757" s="9">
        <f>IF(B1757="","",IFERROR(VLOOKUP(B1757,'Stok'!A:B,2,FALSE),"Kod bulunamadı"))</f>
        <v/>
      </c>
      <c r="E1757" s="13" t="n"/>
    </row>
    <row r="1758">
      <c r="A1758" s="12" t="n"/>
      <c r="C1758" s="9">
        <f>IF(B1758="","",IFERROR(VLOOKUP(B1758,'Stok'!A:B,2,FALSE),"Kod bulunamadı"))</f>
        <v/>
      </c>
      <c r="E1758" s="13" t="n"/>
    </row>
    <row r="1759">
      <c r="A1759" s="12" t="n"/>
      <c r="C1759" s="9">
        <f>IF(B1759="","",IFERROR(VLOOKUP(B1759,'Stok'!A:B,2,FALSE),"Kod bulunamadı"))</f>
        <v/>
      </c>
      <c r="E1759" s="13" t="n"/>
    </row>
    <row r="1760">
      <c r="A1760" s="12" t="n"/>
      <c r="C1760" s="9">
        <f>IF(B1760="","",IFERROR(VLOOKUP(B1760,'Stok'!A:B,2,FALSE),"Kod bulunamadı"))</f>
        <v/>
      </c>
      <c r="E1760" s="13" t="n"/>
    </row>
    <row r="1761">
      <c r="A1761" s="12" t="n"/>
      <c r="C1761" s="9">
        <f>IF(B1761="","",IFERROR(VLOOKUP(B1761,'Stok'!A:B,2,FALSE),"Kod bulunamadı"))</f>
        <v/>
      </c>
      <c r="E1761" s="13" t="n"/>
    </row>
    <row r="1762">
      <c r="A1762" s="12" t="n"/>
      <c r="C1762" s="9">
        <f>IF(B1762="","",IFERROR(VLOOKUP(B1762,'Stok'!A:B,2,FALSE),"Kod bulunamadı"))</f>
        <v/>
      </c>
      <c r="E1762" s="13" t="n"/>
    </row>
    <row r="1763">
      <c r="A1763" s="12" t="n"/>
      <c r="C1763" s="9">
        <f>IF(B1763="","",IFERROR(VLOOKUP(B1763,'Stok'!A:B,2,FALSE),"Kod bulunamadı"))</f>
        <v/>
      </c>
      <c r="E1763" s="13" t="n"/>
    </row>
    <row r="1764">
      <c r="A1764" s="12" t="n"/>
      <c r="C1764" s="9">
        <f>IF(B1764="","",IFERROR(VLOOKUP(B1764,'Stok'!A:B,2,FALSE),"Kod bulunamadı"))</f>
        <v/>
      </c>
      <c r="E1764" s="13" t="n"/>
    </row>
    <row r="1765">
      <c r="A1765" s="12" t="n"/>
      <c r="C1765" s="9">
        <f>IF(B1765="","",IFERROR(VLOOKUP(B1765,'Stok'!A:B,2,FALSE),"Kod bulunamadı"))</f>
        <v/>
      </c>
      <c r="E1765" s="13" t="n"/>
    </row>
    <row r="1766">
      <c r="A1766" s="12" t="n"/>
      <c r="C1766" s="9">
        <f>IF(B1766="","",IFERROR(VLOOKUP(B1766,'Stok'!A:B,2,FALSE),"Kod bulunamadı"))</f>
        <v/>
      </c>
      <c r="E1766" s="13" t="n"/>
    </row>
    <row r="1767">
      <c r="A1767" s="12" t="n"/>
      <c r="C1767" s="9">
        <f>IF(B1767="","",IFERROR(VLOOKUP(B1767,'Stok'!A:B,2,FALSE),"Kod bulunamadı"))</f>
        <v/>
      </c>
      <c r="E1767" s="13" t="n"/>
    </row>
    <row r="1768">
      <c r="A1768" s="12" t="n"/>
      <c r="C1768" s="9">
        <f>IF(B1768="","",IFERROR(VLOOKUP(B1768,'Stok'!A:B,2,FALSE),"Kod bulunamadı"))</f>
        <v/>
      </c>
      <c r="E1768" s="13" t="n"/>
    </row>
    <row r="1769">
      <c r="A1769" s="12" t="n"/>
      <c r="C1769" s="9">
        <f>IF(B1769="","",IFERROR(VLOOKUP(B1769,'Stok'!A:B,2,FALSE),"Kod bulunamadı"))</f>
        <v/>
      </c>
      <c r="E1769" s="13" t="n"/>
    </row>
    <row r="1770">
      <c r="A1770" s="12" t="n"/>
      <c r="C1770" s="9">
        <f>IF(B1770="","",IFERROR(VLOOKUP(B1770,'Stok'!A:B,2,FALSE),"Kod bulunamadı"))</f>
        <v/>
      </c>
      <c r="E1770" s="13" t="n"/>
    </row>
    <row r="1771">
      <c r="A1771" s="12" t="n"/>
      <c r="C1771" s="9">
        <f>IF(B1771="","",IFERROR(VLOOKUP(B1771,'Stok'!A:B,2,FALSE),"Kod bulunamadı"))</f>
        <v/>
      </c>
      <c r="E1771" s="13" t="n"/>
    </row>
    <row r="1772">
      <c r="A1772" s="12" t="n"/>
      <c r="C1772" s="9">
        <f>IF(B1772="","",IFERROR(VLOOKUP(B1772,'Stok'!A:B,2,FALSE),"Kod bulunamadı"))</f>
        <v/>
      </c>
      <c r="E1772" s="13" t="n"/>
    </row>
    <row r="1773">
      <c r="A1773" s="12" t="n"/>
      <c r="C1773" s="9">
        <f>IF(B1773="","",IFERROR(VLOOKUP(B1773,'Stok'!A:B,2,FALSE),"Kod bulunamadı"))</f>
        <v/>
      </c>
      <c r="E1773" s="13" t="n"/>
    </row>
    <row r="1774">
      <c r="A1774" s="12" t="n"/>
      <c r="C1774" s="9">
        <f>IF(B1774="","",IFERROR(VLOOKUP(B1774,'Stok'!A:B,2,FALSE),"Kod bulunamadı"))</f>
        <v/>
      </c>
      <c r="E1774" s="13" t="n"/>
    </row>
    <row r="1775">
      <c r="A1775" s="12" t="n"/>
      <c r="C1775" s="9">
        <f>IF(B1775="","",IFERROR(VLOOKUP(B1775,'Stok'!A:B,2,FALSE),"Kod bulunamadı"))</f>
        <v/>
      </c>
      <c r="E1775" s="13" t="n"/>
    </row>
    <row r="1776">
      <c r="A1776" s="12" t="n"/>
      <c r="C1776" s="9">
        <f>IF(B1776="","",IFERROR(VLOOKUP(B1776,'Stok'!A:B,2,FALSE),"Kod bulunamadı"))</f>
        <v/>
      </c>
      <c r="E1776" s="13" t="n"/>
    </row>
    <row r="1777">
      <c r="A1777" s="12" t="n"/>
      <c r="C1777" s="9">
        <f>IF(B1777="","",IFERROR(VLOOKUP(B1777,'Stok'!A:B,2,FALSE),"Kod bulunamadı"))</f>
        <v/>
      </c>
      <c r="E1777" s="13" t="n"/>
    </row>
    <row r="1778">
      <c r="A1778" s="12" t="n"/>
      <c r="C1778" s="9">
        <f>IF(B1778="","",IFERROR(VLOOKUP(B1778,'Stok'!A:B,2,FALSE),"Kod bulunamadı"))</f>
        <v/>
      </c>
      <c r="E1778" s="13" t="n"/>
    </row>
    <row r="1779">
      <c r="A1779" s="12" t="n"/>
      <c r="C1779" s="9">
        <f>IF(B1779="","",IFERROR(VLOOKUP(B1779,'Stok'!A:B,2,FALSE),"Kod bulunamadı"))</f>
        <v/>
      </c>
      <c r="E1779" s="13" t="n"/>
    </row>
    <row r="1780">
      <c r="A1780" s="12" t="n"/>
      <c r="C1780" s="9">
        <f>IF(B1780="","",IFERROR(VLOOKUP(B1780,'Stok'!A:B,2,FALSE),"Kod bulunamadı"))</f>
        <v/>
      </c>
      <c r="E1780" s="13" t="n"/>
    </row>
    <row r="1781">
      <c r="A1781" s="12" t="n"/>
      <c r="C1781" s="9">
        <f>IF(B1781="","",IFERROR(VLOOKUP(B1781,'Stok'!A:B,2,FALSE),"Kod bulunamadı"))</f>
        <v/>
      </c>
      <c r="E1781" s="13" t="n"/>
    </row>
    <row r="1782">
      <c r="A1782" s="12" t="n"/>
      <c r="C1782" s="9">
        <f>IF(B1782="","",IFERROR(VLOOKUP(B1782,'Stok'!A:B,2,FALSE),"Kod bulunamadı"))</f>
        <v/>
      </c>
      <c r="E1782" s="13" t="n"/>
    </row>
    <row r="1783">
      <c r="A1783" s="12" t="n"/>
      <c r="C1783" s="9">
        <f>IF(B1783="","",IFERROR(VLOOKUP(B1783,'Stok'!A:B,2,FALSE),"Kod bulunamadı"))</f>
        <v/>
      </c>
      <c r="E1783" s="13" t="n"/>
    </row>
    <row r="1784">
      <c r="A1784" s="12" t="n"/>
      <c r="C1784" s="9">
        <f>IF(B1784="","",IFERROR(VLOOKUP(B1784,'Stok'!A:B,2,FALSE),"Kod bulunamadı"))</f>
        <v/>
      </c>
      <c r="E1784" s="13" t="n"/>
    </row>
    <row r="1785">
      <c r="A1785" s="12" t="n"/>
      <c r="C1785" s="9">
        <f>IF(B1785="","",IFERROR(VLOOKUP(B1785,'Stok'!A:B,2,FALSE),"Kod bulunamadı"))</f>
        <v/>
      </c>
      <c r="E1785" s="13" t="n"/>
    </row>
    <row r="1786">
      <c r="A1786" s="12" t="n"/>
      <c r="C1786" s="9">
        <f>IF(B1786="","",IFERROR(VLOOKUP(B1786,'Stok'!A:B,2,FALSE),"Kod bulunamadı"))</f>
        <v/>
      </c>
      <c r="E1786" s="13" t="n"/>
    </row>
    <row r="1787">
      <c r="A1787" s="12" t="n"/>
      <c r="C1787" s="9">
        <f>IF(B1787="","",IFERROR(VLOOKUP(B1787,'Stok'!A:B,2,FALSE),"Kod bulunamadı"))</f>
        <v/>
      </c>
      <c r="E1787" s="13" t="n"/>
    </row>
    <row r="1788">
      <c r="A1788" s="12" t="n"/>
      <c r="C1788" s="9">
        <f>IF(B1788="","",IFERROR(VLOOKUP(B1788,'Stok'!A:B,2,FALSE),"Kod bulunamadı"))</f>
        <v/>
      </c>
      <c r="E1788" s="13" t="n"/>
    </row>
    <row r="1789">
      <c r="A1789" s="12" t="n"/>
      <c r="C1789" s="9">
        <f>IF(B1789="","",IFERROR(VLOOKUP(B1789,'Stok'!A:B,2,FALSE),"Kod bulunamadı"))</f>
        <v/>
      </c>
      <c r="E1789" s="13" t="n"/>
    </row>
    <row r="1790">
      <c r="A1790" s="12" t="n"/>
      <c r="C1790" s="9">
        <f>IF(B1790="","",IFERROR(VLOOKUP(B1790,'Stok'!A:B,2,FALSE),"Kod bulunamadı"))</f>
        <v/>
      </c>
      <c r="E1790" s="13" t="n"/>
    </row>
    <row r="1791">
      <c r="A1791" s="12" t="n"/>
      <c r="C1791" s="9">
        <f>IF(B1791="","",IFERROR(VLOOKUP(B1791,'Stok'!A:B,2,FALSE),"Kod bulunamadı"))</f>
        <v/>
      </c>
      <c r="E1791" s="13" t="n"/>
    </row>
    <row r="1792">
      <c r="A1792" s="12" t="n"/>
      <c r="C1792" s="9">
        <f>IF(B1792="","",IFERROR(VLOOKUP(B1792,'Stok'!A:B,2,FALSE),"Kod bulunamadı"))</f>
        <v/>
      </c>
      <c r="E1792" s="13" t="n"/>
    </row>
    <row r="1793">
      <c r="A1793" s="12" t="n"/>
      <c r="C1793" s="9">
        <f>IF(B1793="","",IFERROR(VLOOKUP(B1793,'Stok'!A:B,2,FALSE),"Kod bulunamadı"))</f>
        <v/>
      </c>
      <c r="E1793" s="13" t="n"/>
    </row>
    <row r="1794">
      <c r="A1794" s="12" t="n"/>
      <c r="C1794" s="9">
        <f>IF(B1794="","",IFERROR(VLOOKUP(B1794,'Stok'!A:B,2,FALSE),"Kod bulunamadı"))</f>
        <v/>
      </c>
      <c r="E1794" s="13" t="n"/>
    </row>
    <row r="1795">
      <c r="A1795" s="12" t="n"/>
      <c r="C1795" s="9">
        <f>IF(B1795="","",IFERROR(VLOOKUP(B1795,'Stok'!A:B,2,FALSE),"Kod bulunamadı"))</f>
        <v/>
      </c>
      <c r="E1795" s="13" t="n"/>
    </row>
    <row r="1796">
      <c r="A1796" s="12" t="n"/>
      <c r="C1796" s="9">
        <f>IF(B1796="","",IFERROR(VLOOKUP(B1796,'Stok'!A:B,2,FALSE),"Kod bulunamadı"))</f>
        <v/>
      </c>
      <c r="E1796" s="13" t="n"/>
    </row>
    <row r="1797">
      <c r="A1797" s="12" t="n"/>
      <c r="C1797" s="9">
        <f>IF(B1797="","",IFERROR(VLOOKUP(B1797,'Stok'!A:B,2,FALSE),"Kod bulunamadı"))</f>
        <v/>
      </c>
      <c r="E1797" s="13" t="n"/>
    </row>
    <row r="1798">
      <c r="A1798" s="12" t="n"/>
      <c r="C1798" s="9">
        <f>IF(B1798="","",IFERROR(VLOOKUP(B1798,'Stok'!A:B,2,FALSE),"Kod bulunamadı"))</f>
        <v/>
      </c>
      <c r="E1798" s="13" t="n"/>
    </row>
    <row r="1799">
      <c r="A1799" s="12" t="n"/>
      <c r="C1799" s="9">
        <f>IF(B1799="","",IFERROR(VLOOKUP(B1799,'Stok'!A:B,2,FALSE),"Kod bulunamadı"))</f>
        <v/>
      </c>
      <c r="E1799" s="13" t="n"/>
    </row>
    <row r="1800">
      <c r="A1800" s="12" t="n"/>
      <c r="C1800" s="9">
        <f>IF(B1800="","",IFERROR(VLOOKUP(B1800,'Stok'!A:B,2,FALSE),"Kod bulunamadı"))</f>
        <v/>
      </c>
      <c r="E1800" s="13" t="n"/>
    </row>
    <row r="1801">
      <c r="A1801" s="12" t="n"/>
      <c r="C1801" s="9">
        <f>IF(B1801="","",IFERROR(VLOOKUP(B1801,'Stok'!A:B,2,FALSE),"Kod bulunamadı"))</f>
        <v/>
      </c>
      <c r="E1801" s="13" t="n"/>
    </row>
    <row r="1802">
      <c r="A1802" s="12" t="n"/>
      <c r="C1802" s="9">
        <f>IF(B1802="","",IFERROR(VLOOKUP(B1802,'Stok'!A:B,2,FALSE),"Kod bulunamadı"))</f>
        <v/>
      </c>
      <c r="E1802" s="13" t="n"/>
    </row>
    <row r="1803">
      <c r="A1803" s="12" t="n"/>
      <c r="C1803" s="9">
        <f>IF(B1803="","",IFERROR(VLOOKUP(B1803,'Stok'!A:B,2,FALSE),"Kod bulunamadı"))</f>
        <v/>
      </c>
      <c r="E1803" s="13" t="n"/>
    </row>
    <row r="1804">
      <c r="A1804" s="12" t="n"/>
      <c r="C1804" s="9">
        <f>IF(B1804="","",IFERROR(VLOOKUP(B1804,'Stok'!A:B,2,FALSE),"Kod bulunamadı"))</f>
        <v/>
      </c>
      <c r="E1804" s="13" t="n"/>
    </row>
    <row r="1805">
      <c r="A1805" s="12" t="n"/>
      <c r="C1805" s="9">
        <f>IF(B1805="","",IFERROR(VLOOKUP(B1805,'Stok'!A:B,2,FALSE),"Kod bulunamadı"))</f>
        <v/>
      </c>
      <c r="E1805" s="13" t="n"/>
    </row>
    <row r="1806">
      <c r="A1806" s="12" t="n"/>
      <c r="C1806" s="9">
        <f>IF(B1806="","",IFERROR(VLOOKUP(B1806,'Stok'!A:B,2,FALSE),"Kod bulunamadı"))</f>
        <v/>
      </c>
      <c r="E1806" s="13" t="n"/>
    </row>
    <row r="1807">
      <c r="A1807" s="12" t="n"/>
      <c r="C1807" s="9">
        <f>IF(B1807="","",IFERROR(VLOOKUP(B1807,'Stok'!A:B,2,FALSE),"Kod bulunamadı"))</f>
        <v/>
      </c>
      <c r="E1807" s="13" t="n"/>
    </row>
    <row r="1808">
      <c r="A1808" s="12" t="n"/>
      <c r="C1808" s="9">
        <f>IF(B1808="","",IFERROR(VLOOKUP(B1808,'Stok'!A:B,2,FALSE),"Kod bulunamadı"))</f>
        <v/>
      </c>
      <c r="E1808" s="13" t="n"/>
    </row>
    <row r="1809">
      <c r="A1809" s="12" t="n"/>
      <c r="C1809" s="9">
        <f>IF(B1809="","",IFERROR(VLOOKUP(B1809,'Stok'!A:B,2,FALSE),"Kod bulunamadı"))</f>
        <v/>
      </c>
      <c r="E1809" s="13" t="n"/>
    </row>
    <row r="1810">
      <c r="A1810" s="12" t="n"/>
      <c r="C1810" s="9">
        <f>IF(B1810="","",IFERROR(VLOOKUP(B1810,'Stok'!A:B,2,FALSE),"Kod bulunamadı"))</f>
        <v/>
      </c>
      <c r="E1810" s="13" t="n"/>
    </row>
    <row r="1811">
      <c r="A1811" s="12" t="n"/>
      <c r="C1811" s="9">
        <f>IF(B1811="","",IFERROR(VLOOKUP(B1811,'Stok'!A:B,2,FALSE),"Kod bulunamadı"))</f>
        <v/>
      </c>
      <c r="E1811" s="13" t="n"/>
    </row>
    <row r="1812">
      <c r="A1812" s="12" t="n"/>
      <c r="C1812" s="9">
        <f>IF(B1812="","",IFERROR(VLOOKUP(B1812,'Stok'!A:B,2,FALSE),"Kod bulunamadı"))</f>
        <v/>
      </c>
      <c r="E1812" s="13" t="n"/>
    </row>
    <row r="1813">
      <c r="A1813" s="12" t="n"/>
      <c r="C1813" s="9">
        <f>IF(B1813="","",IFERROR(VLOOKUP(B1813,'Stok'!A:B,2,FALSE),"Kod bulunamadı"))</f>
        <v/>
      </c>
      <c r="E1813" s="13" t="n"/>
    </row>
    <row r="1814">
      <c r="A1814" s="12" t="n"/>
      <c r="C1814" s="9">
        <f>IF(B1814="","",IFERROR(VLOOKUP(B1814,'Stok'!A:B,2,FALSE),"Kod bulunamadı"))</f>
        <v/>
      </c>
      <c r="E1814" s="13" t="n"/>
    </row>
    <row r="1815">
      <c r="A1815" s="12" t="n"/>
      <c r="C1815" s="9">
        <f>IF(B1815="","",IFERROR(VLOOKUP(B1815,'Stok'!A:B,2,FALSE),"Kod bulunamadı"))</f>
        <v/>
      </c>
      <c r="E1815" s="13" t="n"/>
    </row>
    <row r="1816">
      <c r="A1816" s="12" t="n"/>
      <c r="C1816" s="9">
        <f>IF(B1816="","",IFERROR(VLOOKUP(B1816,'Stok'!A:B,2,FALSE),"Kod bulunamadı"))</f>
        <v/>
      </c>
      <c r="E1816" s="13" t="n"/>
    </row>
    <row r="1817">
      <c r="A1817" s="12" t="n"/>
      <c r="C1817" s="9">
        <f>IF(B1817="","",IFERROR(VLOOKUP(B1817,'Stok'!A:B,2,FALSE),"Kod bulunamadı"))</f>
        <v/>
      </c>
      <c r="E1817" s="13" t="n"/>
    </row>
    <row r="1818">
      <c r="A1818" s="12" t="n"/>
      <c r="C1818" s="9">
        <f>IF(B1818="","",IFERROR(VLOOKUP(B1818,'Stok'!A:B,2,FALSE),"Kod bulunamadı"))</f>
        <v/>
      </c>
      <c r="E1818" s="13" t="n"/>
    </row>
    <row r="1819">
      <c r="A1819" s="12" t="n"/>
      <c r="C1819" s="9">
        <f>IF(B1819="","",IFERROR(VLOOKUP(B1819,'Stok'!A:B,2,FALSE),"Kod bulunamadı"))</f>
        <v/>
      </c>
      <c r="E1819" s="13" t="n"/>
    </row>
    <row r="1820">
      <c r="A1820" s="12" t="n"/>
      <c r="C1820" s="9">
        <f>IF(B1820="","",IFERROR(VLOOKUP(B1820,'Stok'!A:B,2,FALSE),"Kod bulunamadı"))</f>
        <v/>
      </c>
      <c r="E1820" s="13" t="n"/>
    </row>
    <row r="1821">
      <c r="A1821" s="12" t="n"/>
      <c r="C1821" s="9">
        <f>IF(B1821="","",IFERROR(VLOOKUP(B1821,'Stok'!A:B,2,FALSE),"Kod bulunamadı"))</f>
        <v/>
      </c>
      <c r="E1821" s="13" t="n"/>
    </row>
    <row r="1822">
      <c r="A1822" s="12" t="n"/>
      <c r="C1822" s="9">
        <f>IF(B1822="","",IFERROR(VLOOKUP(B1822,'Stok'!A:B,2,FALSE),"Kod bulunamadı"))</f>
        <v/>
      </c>
      <c r="E1822" s="13" t="n"/>
    </row>
    <row r="1823">
      <c r="A1823" s="12" t="n"/>
      <c r="C1823" s="9">
        <f>IF(B1823="","",IFERROR(VLOOKUP(B1823,'Stok'!A:B,2,FALSE),"Kod bulunamadı"))</f>
        <v/>
      </c>
      <c r="E1823" s="13" t="n"/>
    </row>
    <row r="1824">
      <c r="A1824" s="12" t="n"/>
      <c r="C1824" s="9">
        <f>IF(B1824="","",IFERROR(VLOOKUP(B1824,'Stok'!A:B,2,FALSE),"Kod bulunamadı"))</f>
        <v/>
      </c>
      <c r="E1824" s="13" t="n"/>
    </row>
    <row r="1825">
      <c r="A1825" s="12" t="n"/>
      <c r="C1825" s="9">
        <f>IF(B1825="","",IFERROR(VLOOKUP(B1825,'Stok'!A:B,2,FALSE),"Kod bulunamadı"))</f>
        <v/>
      </c>
      <c r="E1825" s="13" t="n"/>
    </row>
    <row r="1826">
      <c r="A1826" s="12" t="n"/>
      <c r="C1826" s="9">
        <f>IF(B1826="","",IFERROR(VLOOKUP(B1826,'Stok'!A:B,2,FALSE),"Kod bulunamadı"))</f>
        <v/>
      </c>
      <c r="E1826" s="13" t="n"/>
    </row>
    <row r="1827">
      <c r="A1827" s="12" t="n"/>
      <c r="C1827" s="9">
        <f>IF(B1827="","",IFERROR(VLOOKUP(B1827,'Stok'!A:B,2,FALSE),"Kod bulunamadı"))</f>
        <v/>
      </c>
      <c r="E1827" s="13" t="n"/>
    </row>
    <row r="1828">
      <c r="A1828" s="12" t="n"/>
      <c r="C1828" s="9">
        <f>IF(B1828="","",IFERROR(VLOOKUP(B1828,'Stok'!A:B,2,FALSE),"Kod bulunamadı"))</f>
        <v/>
      </c>
      <c r="E1828" s="13" t="n"/>
    </row>
    <row r="1829">
      <c r="A1829" s="12" t="n"/>
      <c r="C1829" s="9">
        <f>IF(B1829="","",IFERROR(VLOOKUP(B1829,'Stok'!A:B,2,FALSE),"Kod bulunamadı"))</f>
        <v/>
      </c>
      <c r="E1829" s="13" t="n"/>
    </row>
    <row r="1830">
      <c r="A1830" s="12" t="n"/>
      <c r="C1830" s="9">
        <f>IF(B1830="","",IFERROR(VLOOKUP(B1830,'Stok'!A:B,2,FALSE),"Kod bulunamadı"))</f>
        <v/>
      </c>
      <c r="E1830" s="13" t="n"/>
    </row>
    <row r="1831">
      <c r="A1831" s="12" t="n"/>
      <c r="C1831" s="9">
        <f>IF(B1831="","",IFERROR(VLOOKUP(B1831,'Stok'!A:B,2,FALSE),"Kod bulunamadı"))</f>
        <v/>
      </c>
      <c r="E1831" s="13" t="n"/>
    </row>
    <row r="1832">
      <c r="A1832" s="12" t="n"/>
      <c r="C1832" s="9">
        <f>IF(B1832="","",IFERROR(VLOOKUP(B1832,'Stok'!A:B,2,FALSE),"Kod bulunamadı"))</f>
        <v/>
      </c>
      <c r="E1832" s="13" t="n"/>
    </row>
    <row r="1833">
      <c r="A1833" s="12" t="n"/>
      <c r="C1833" s="9">
        <f>IF(B1833="","",IFERROR(VLOOKUP(B1833,'Stok'!A:B,2,FALSE),"Kod bulunamadı"))</f>
        <v/>
      </c>
      <c r="E1833" s="13" t="n"/>
    </row>
    <row r="1834">
      <c r="A1834" s="12" t="n"/>
      <c r="C1834" s="9">
        <f>IF(B1834="","",IFERROR(VLOOKUP(B1834,'Stok'!A:B,2,FALSE),"Kod bulunamadı"))</f>
        <v/>
      </c>
      <c r="E1834" s="13" t="n"/>
    </row>
    <row r="1835">
      <c r="A1835" s="12" t="n"/>
      <c r="C1835" s="9">
        <f>IF(B1835="","",IFERROR(VLOOKUP(B1835,'Stok'!A:B,2,FALSE),"Kod bulunamadı"))</f>
        <v/>
      </c>
      <c r="E1835" s="13" t="n"/>
    </row>
    <row r="1836">
      <c r="A1836" s="12" t="n"/>
      <c r="C1836" s="9">
        <f>IF(B1836="","",IFERROR(VLOOKUP(B1836,'Stok'!A:B,2,FALSE),"Kod bulunamadı"))</f>
        <v/>
      </c>
      <c r="E1836" s="13" t="n"/>
    </row>
    <row r="1837">
      <c r="A1837" s="12" t="n"/>
      <c r="C1837" s="9">
        <f>IF(B1837="","",IFERROR(VLOOKUP(B1837,'Stok'!A:B,2,FALSE),"Kod bulunamadı"))</f>
        <v/>
      </c>
      <c r="E1837" s="13" t="n"/>
    </row>
    <row r="1838">
      <c r="A1838" s="12" t="n"/>
      <c r="C1838" s="9">
        <f>IF(B1838="","",IFERROR(VLOOKUP(B1838,'Stok'!A:B,2,FALSE),"Kod bulunamadı"))</f>
        <v/>
      </c>
      <c r="E1838" s="13" t="n"/>
    </row>
    <row r="1839">
      <c r="A1839" s="12" t="n"/>
      <c r="C1839" s="9">
        <f>IF(B1839="","",IFERROR(VLOOKUP(B1839,'Stok'!A:B,2,FALSE),"Kod bulunamadı"))</f>
        <v/>
      </c>
      <c r="E1839" s="13" t="n"/>
    </row>
    <row r="1840">
      <c r="A1840" s="12" t="n"/>
      <c r="C1840" s="9">
        <f>IF(B1840="","",IFERROR(VLOOKUP(B1840,'Stok'!A:B,2,FALSE),"Kod bulunamadı"))</f>
        <v/>
      </c>
      <c r="E1840" s="13" t="n"/>
    </row>
    <row r="1841">
      <c r="A1841" s="12" t="n"/>
      <c r="C1841" s="9">
        <f>IF(B1841="","",IFERROR(VLOOKUP(B1841,'Stok'!A:B,2,FALSE),"Kod bulunamadı"))</f>
        <v/>
      </c>
      <c r="E1841" s="13" t="n"/>
    </row>
    <row r="1842">
      <c r="A1842" s="12" t="n"/>
      <c r="C1842" s="9">
        <f>IF(B1842="","",IFERROR(VLOOKUP(B1842,'Stok'!A:B,2,FALSE),"Kod bulunamadı"))</f>
        <v/>
      </c>
      <c r="E1842" s="13" t="n"/>
    </row>
    <row r="1843">
      <c r="A1843" s="12" t="n"/>
      <c r="C1843" s="9">
        <f>IF(B1843="","",IFERROR(VLOOKUP(B1843,'Stok'!A:B,2,FALSE),"Kod bulunamadı"))</f>
        <v/>
      </c>
      <c r="E1843" s="13" t="n"/>
    </row>
    <row r="1844">
      <c r="A1844" s="12" t="n"/>
      <c r="C1844" s="9">
        <f>IF(B1844="","",IFERROR(VLOOKUP(B1844,'Stok'!A:B,2,FALSE),"Kod bulunamadı"))</f>
        <v/>
      </c>
      <c r="E1844" s="13" t="n"/>
    </row>
    <row r="1845">
      <c r="A1845" s="12" t="n"/>
      <c r="C1845" s="9">
        <f>IF(B1845="","",IFERROR(VLOOKUP(B1845,'Stok'!A:B,2,FALSE),"Kod bulunamadı"))</f>
        <v/>
      </c>
      <c r="E1845" s="13" t="n"/>
    </row>
    <row r="1846">
      <c r="A1846" s="12" t="n"/>
      <c r="C1846" s="9">
        <f>IF(B1846="","",IFERROR(VLOOKUP(B1846,'Stok'!A:B,2,FALSE),"Kod bulunamadı"))</f>
        <v/>
      </c>
      <c r="E1846" s="13" t="n"/>
    </row>
    <row r="1847">
      <c r="A1847" s="12" t="n"/>
      <c r="C1847" s="9">
        <f>IF(B1847="","",IFERROR(VLOOKUP(B1847,'Stok'!A:B,2,FALSE),"Kod bulunamadı"))</f>
        <v/>
      </c>
      <c r="E1847" s="13" t="n"/>
    </row>
    <row r="1848">
      <c r="A1848" s="12" t="n"/>
      <c r="C1848" s="9">
        <f>IF(B1848="","",IFERROR(VLOOKUP(B1848,'Stok'!A:B,2,FALSE),"Kod bulunamadı"))</f>
        <v/>
      </c>
      <c r="E1848" s="13" t="n"/>
    </row>
    <row r="1849">
      <c r="A1849" s="12" t="n"/>
      <c r="C1849" s="9">
        <f>IF(B1849="","",IFERROR(VLOOKUP(B1849,'Stok'!A:B,2,FALSE),"Kod bulunamadı"))</f>
        <v/>
      </c>
      <c r="E1849" s="13" t="n"/>
    </row>
    <row r="1850">
      <c r="A1850" s="12" t="n"/>
      <c r="C1850" s="9">
        <f>IF(B1850="","",IFERROR(VLOOKUP(B1850,'Stok'!A:B,2,FALSE),"Kod bulunamadı"))</f>
        <v/>
      </c>
      <c r="E1850" s="13" t="n"/>
    </row>
    <row r="1851">
      <c r="A1851" s="12" t="n"/>
      <c r="C1851" s="9">
        <f>IF(B1851="","",IFERROR(VLOOKUP(B1851,'Stok'!A:B,2,FALSE),"Kod bulunamadı"))</f>
        <v/>
      </c>
      <c r="E1851" s="13" t="n"/>
    </row>
    <row r="1852">
      <c r="A1852" s="12" t="n"/>
      <c r="C1852" s="9">
        <f>IF(B1852="","",IFERROR(VLOOKUP(B1852,'Stok'!A:B,2,FALSE),"Kod bulunamadı"))</f>
        <v/>
      </c>
      <c r="E1852" s="13" t="n"/>
    </row>
    <row r="1853">
      <c r="A1853" s="12" t="n"/>
      <c r="C1853" s="9">
        <f>IF(B1853="","",IFERROR(VLOOKUP(B1853,'Stok'!A:B,2,FALSE),"Kod bulunamadı"))</f>
        <v/>
      </c>
      <c r="E1853" s="13" t="n"/>
    </row>
    <row r="1854">
      <c r="A1854" s="12" t="n"/>
      <c r="C1854" s="9">
        <f>IF(B1854="","",IFERROR(VLOOKUP(B1854,'Stok'!A:B,2,FALSE),"Kod bulunamadı"))</f>
        <v/>
      </c>
      <c r="E1854" s="13" t="n"/>
    </row>
    <row r="1855">
      <c r="A1855" s="12" t="n"/>
      <c r="C1855" s="9">
        <f>IF(B1855="","",IFERROR(VLOOKUP(B1855,'Stok'!A:B,2,FALSE),"Kod bulunamadı"))</f>
        <v/>
      </c>
      <c r="E1855" s="13" t="n"/>
    </row>
    <row r="1856">
      <c r="A1856" s="12" t="n"/>
      <c r="C1856" s="9">
        <f>IF(B1856="","",IFERROR(VLOOKUP(B1856,'Stok'!A:B,2,FALSE),"Kod bulunamadı"))</f>
        <v/>
      </c>
      <c r="E1856" s="13" t="n"/>
    </row>
    <row r="1857">
      <c r="A1857" s="12" t="n"/>
      <c r="C1857" s="9">
        <f>IF(B1857="","",IFERROR(VLOOKUP(B1857,'Stok'!A:B,2,FALSE),"Kod bulunamadı"))</f>
        <v/>
      </c>
      <c r="E1857" s="13" t="n"/>
    </row>
    <row r="1858">
      <c r="A1858" s="12" t="n"/>
      <c r="C1858" s="9">
        <f>IF(B1858="","",IFERROR(VLOOKUP(B1858,'Stok'!A:B,2,FALSE),"Kod bulunamadı"))</f>
        <v/>
      </c>
      <c r="E1858" s="13" t="n"/>
    </row>
    <row r="1859">
      <c r="A1859" s="12" t="n"/>
      <c r="C1859" s="9">
        <f>IF(B1859="","",IFERROR(VLOOKUP(B1859,'Stok'!A:B,2,FALSE),"Kod bulunamadı"))</f>
        <v/>
      </c>
      <c r="E1859" s="13" t="n"/>
    </row>
    <row r="1860">
      <c r="A1860" s="12" t="n"/>
      <c r="C1860" s="9">
        <f>IF(B1860="","",IFERROR(VLOOKUP(B1860,'Stok'!A:B,2,FALSE),"Kod bulunamadı"))</f>
        <v/>
      </c>
      <c r="E1860" s="13" t="n"/>
    </row>
    <row r="1861">
      <c r="A1861" s="12" t="n"/>
      <c r="C1861" s="9">
        <f>IF(B1861="","",IFERROR(VLOOKUP(B1861,'Stok'!A:B,2,FALSE),"Kod bulunamadı"))</f>
        <v/>
      </c>
      <c r="E1861" s="13" t="n"/>
    </row>
    <row r="1862">
      <c r="A1862" s="12" t="n"/>
      <c r="C1862" s="9">
        <f>IF(B1862="","",IFERROR(VLOOKUP(B1862,'Stok'!A:B,2,FALSE),"Kod bulunamadı"))</f>
        <v/>
      </c>
      <c r="E1862" s="13" t="n"/>
    </row>
    <row r="1863">
      <c r="A1863" s="12" t="n"/>
      <c r="C1863" s="9">
        <f>IF(B1863="","",IFERROR(VLOOKUP(B1863,'Stok'!A:B,2,FALSE),"Kod bulunamadı"))</f>
        <v/>
      </c>
      <c r="E1863" s="13" t="n"/>
    </row>
    <row r="1864">
      <c r="A1864" s="12" t="n"/>
      <c r="C1864" s="9">
        <f>IF(B1864="","",IFERROR(VLOOKUP(B1864,'Stok'!A:B,2,FALSE),"Kod bulunamadı"))</f>
        <v/>
      </c>
      <c r="E1864" s="13" t="n"/>
    </row>
    <row r="1865">
      <c r="A1865" s="12" t="n"/>
      <c r="C1865" s="9">
        <f>IF(B1865="","",IFERROR(VLOOKUP(B1865,'Stok'!A:B,2,FALSE),"Kod bulunamadı"))</f>
        <v/>
      </c>
      <c r="E1865" s="13" t="n"/>
    </row>
    <row r="1866">
      <c r="A1866" s="12" t="n"/>
      <c r="C1866" s="9">
        <f>IF(B1866="","",IFERROR(VLOOKUP(B1866,'Stok'!A:B,2,FALSE),"Kod bulunamadı"))</f>
        <v/>
      </c>
      <c r="E1866" s="13" t="n"/>
    </row>
    <row r="1867">
      <c r="A1867" s="12" t="n"/>
      <c r="C1867" s="9">
        <f>IF(B1867="","",IFERROR(VLOOKUP(B1867,'Stok'!A:B,2,FALSE),"Kod bulunamadı"))</f>
        <v/>
      </c>
      <c r="E1867" s="13" t="n"/>
    </row>
    <row r="1868">
      <c r="A1868" s="12" t="n"/>
      <c r="C1868" s="9">
        <f>IF(B1868="","",IFERROR(VLOOKUP(B1868,'Stok'!A:B,2,FALSE),"Kod bulunamadı"))</f>
        <v/>
      </c>
      <c r="E1868" s="13" t="n"/>
    </row>
    <row r="1869">
      <c r="A1869" s="12" t="n"/>
      <c r="C1869" s="9">
        <f>IF(B1869="","",IFERROR(VLOOKUP(B1869,'Stok'!A:B,2,FALSE),"Kod bulunamadı"))</f>
        <v/>
      </c>
      <c r="E1869" s="13" t="n"/>
    </row>
    <row r="1870">
      <c r="A1870" s="12" t="n"/>
      <c r="C1870" s="9">
        <f>IF(B1870="","",IFERROR(VLOOKUP(B1870,'Stok'!A:B,2,FALSE),"Kod bulunamadı"))</f>
        <v/>
      </c>
      <c r="E1870" s="13" t="n"/>
    </row>
    <row r="1871">
      <c r="A1871" s="12" t="n"/>
      <c r="C1871" s="9">
        <f>IF(B1871="","",IFERROR(VLOOKUP(B1871,'Stok'!A:B,2,FALSE),"Kod bulunamadı"))</f>
        <v/>
      </c>
      <c r="E1871" s="13" t="n"/>
    </row>
    <row r="1872">
      <c r="A1872" s="12" t="n"/>
      <c r="C1872" s="9">
        <f>IF(B1872="","",IFERROR(VLOOKUP(B1872,'Stok'!A:B,2,FALSE),"Kod bulunamadı"))</f>
        <v/>
      </c>
      <c r="E1872" s="13" t="n"/>
    </row>
    <row r="1873">
      <c r="A1873" s="12" t="n"/>
      <c r="C1873" s="9">
        <f>IF(B1873="","",IFERROR(VLOOKUP(B1873,'Stok'!A:B,2,FALSE),"Kod bulunamadı"))</f>
        <v/>
      </c>
      <c r="E1873" s="13" t="n"/>
    </row>
    <row r="1874">
      <c r="A1874" s="12" t="n"/>
      <c r="C1874" s="9">
        <f>IF(B1874="","",IFERROR(VLOOKUP(B1874,'Stok'!A:B,2,FALSE),"Kod bulunamadı"))</f>
        <v/>
      </c>
      <c r="E1874" s="13" t="n"/>
    </row>
    <row r="1875">
      <c r="A1875" s="12" t="n"/>
      <c r="C1875" s="9">
        <f>IF(B1875="","",IFERROR(VLOOKUP(B1875,'Stok'!A:B,2,FALSE),"Kod bulunamadı"))</f>
        <v/>
      </c>
      <c r="E1875" s="13" t="n"/>
    </row>
    <row r="1876">
      <c r="A1876" s="12" t="n"/>
      <c r="C1876" s="9">
        <f>IF(B1876="","",IFERROR(VLOOKUP(B1876,'Stok'!A:B,2,FALSE),"Kod bulunamadı"))</f>
        <v/>
      </c>
      <c r="E1876" s="13" t="n"/>
    </row>
    <row r="1877">
      <c r="A1877" s="12" t="n"/>
      <c r="C1877" s="9">
        <f>IF(B1877="","",IFERROR(VLOOKUP(B1877,'Stok'!A:B,2,FALSE),"Kod bulunamadı"))</f>
        <v/>
      </c>
      <c r="E1877" s="13" t="n"/>
    </row>
    <row r="1878">
      <c r="A1878" s="12" t="n"/>
      <c r="C1878" s="9">
        <f>IF(B1878="","",IFERROR(VLOOKUP(B1878,'Stok'!A:B,2,FALSE),"Kod bulunamadı"))</f>
        <v/>
      </c>
      <c r="E1878" s="13" t="n"/>
    </row>
    <row r="1879">
      <c r="A1879" s="12" t="n"/>
      <c r="C1879" s="9">
        <f>IF(B1879="","",IFERROR(VLOOKUP(B1879,'Stok'!A:B,2,FALSE),"Kod bulunamadı"))</f>
        <v/>
      </c>
      <c r="E1879" s="13" t="n"/>
    </row>
    <row r="1880">
      <c r="A1880" s="12" t="n"/>
      <c r="C1880" s="9">
        <f>IF(B1880="","",IFERROR(VLOOKUP(B1880,'Stok'!A:B,2,FALSE),"Kod bulunamadı"))</f>
        <v/>
      </c>
      <c r="E1880" s="13" t="n"/>
    </row>
    <row r="1881">
      <c r="A1881" s="12" t="n"/>
      <c r="C1881" s="9">
        <f>IF(B1881="","",IFERROR(VLOOKUP(B1881,'Stok'!A:B,2,FALSE),"Kod bulunamadı"))</f>
        <v/>
      </c>
      <c r="E1881" s="13" t="n"/>
    </row>
    <row r="1882">
      <c r="A1882" s="12" t="n"/>
      <c r="C1882" s="9">
        <f>IF(B1882="","",IFERROR(VLOOKUP(B1882,'Stok'!A:B,2,FALSE),"Kod bulunamadı"))</f>
        <v/>
      </c>
      <c r="E1882" s="13" t="n"/>
    </row>
    <row r="1883">
      <c r="A1883" s="12" t="n"/>
      <c r="C1883" s="9">
        <f>IF(B1883="","",IFERROR(VLOOKUP(B1883,'Stok'!A:B,2,FALSE),"Kod bulunamadı"))</f>
        <v/>
      </c>
      <c r="E1883" s="13" t="n"/>
    </row>
    <row r="1884">
      <c r="A1884" s="12" t="n"/>
      <c r="C1884" s="9">
        <f>IF(B1884="","",IFERROR(VLOOKUP(B1884,'Stok'!A:B,2,FALSE),"Kod bulunamadı"))</f>
        <v/>
      </c>
      <c r="E1884" s="13" t="n"/>
    </row>
    <row r="1885">
      <c r="A1885" s="12" t="n"/>
      <c r="C1885" s="9">
        <f>IF(B1885="","",IFERROR(VLOOKUP(B1885,'Stok'!A:B,2,FALSE),"Kod bulunamadı"))</f>
        <v/>
      </c>
      <c r="E1885" s="13" t="n"/>
    </row>
    <row r="1886">
      <c r="A1886" s="12" t="n"/>
      <c r="C1886" s="9">
        <f>IF(B1886="","",IFERROR(VLOOKUP(B1886,'Stok'!A:B,2,FALSE),"Kod bulunamadı"))</f>
        <v/>
      </c>
      <c r="E1886" s="13" t="n"/>
    </row>
    <row r="1887">
      <c r="A1887" s="12" t="n"/>
      <c r="C1887" s="9">
        <f>IF(B1887="","",IFERROR(VLOOKUP(B1887,'Stok'!A:B,2,FALSE),"Kod bulunamadı"))</f>
        <v/>
      </c>
      <c r="E1887" s="13" t="n"/>
    </row>
    <row r="1888">
      <c r="A1888" s="12" t="n"/>
      <c r="C1888" s="9">
        <f>IF(B1888="","",IFERROR(VLOOKUP(B1888,'Stok'!A:B,2,FALSE),"Kod bulunamadı"))</f>
        <v/>
      </c>
      <c r="E1888" s="13" t="n"/>
    </row>
    <row r="1889">
      <c r="A1889" s="12" t="n"/>
      <c r="C1889" s="9">
        <f>IF(B1889="","",IFERROR(VLOOKUP(B1889,'Stok'!A:B,2,FALSE),"Kod bulunamadı"))</f>
        <v/>
      </c>
      <c r="E1889" s="13" t="n"/>
    </row>
    <row r="1890">
      <c r="A1890" s="12" t="n"/>
      <c r="C1890" s="9">
        <f>IF(B1890="","",IFERROR(VLOOKUP(B1890,'Stok'!A:B,2,FALSE),"Kod bulunamadı"))</f>
        <v/>
      </c>
      <c r="E1890" s="13" t="n"/>
    </row>
    <row r="1891">
      <c r="A1891" s="12" t="n"/>
      <c r="C1891" s="9">
        <f>IF(B1891="","",IFERROR(VLOOKUP(B1891,'Stok'!A:B,2,FALSE),"Kod bulunamadı"))</f>
        <v/>
      </c>
      <c r="E1891" s="13" t="n"/>
    </row>
    <row r="1892">
      <c r="A1892" s="12" t="n"/>
      <c r="C1892" s="9">
        <f>IF(B1892="","",IFERROR(VLOOKUP(B1892,'Stok'!A:B,2,FALSE),"Kod bulunamadı"))</f>
        <v/>
      </c>
      <c r="E1892" s="13" t="n"/>
    </row>
    <row r="1893">
      <c r="A1893" s="12" t="n"/>
      <c r="C1893" s="9">
        <f>IF(B1893="","",IFERROR(VLOOKUP(B1893,'Stok'!A:B,2,FALSE),"Kod bulunamadı"))</f>
        <v/>
      </c>
      <c r="E1893" s="13" t="n"/>
    </row>
    <row r="1894">
      <c r="A1894" s="12" t="n"/>
      <c r="C1894" s="9">
        <f>IF(B1894="","",IFERROR(VLOOKUP(B1894,'Stok'!A:B,2,FALSE),"Kod bulunamadı"))</f>
        <v/>
      </c>
      <c r="E1894" s="13" t="n"/>
    </row>
    <row r="1895">
      <c r="A1895" s="12" t="n"/>
      <c r="C1895" s="9">
        <f>IF(B1895="","",IFERROR(VLOOKUP(B1895,'Stok'!A:B,2,FALSE),"Kod bulunamadı"))</f>
        <v/>
      </c>
      <c r="E1895" s="13" t="n"/>
    </row>
    <row r="1896">
      <c r="A1896" s="12" t="n"/>
      <c r="C1896" s="9">
        <f>IF(B1896="","",IFERROR(VLOOKUP(B1896,'Stok'!A:B,2,FALSE),"Kod bulunamadı"))</f>
        <v/>
      </c>
      <c r="E1896" s="13" t="n"/>
    </row>
    <row r="1897">
      <c r="A1897" s="12" t="n"/>
      <c r="C1897" s="9">
        <f>IF(B1897="","",IFERROR(VLOOKUP(B1897,'Stok'!A:B,2,FALSE),"Kod bulunamadı"))</f>
        <v/>
      </c>
      <c r="E1897" s="13" t="n"/>
    </row>
    <row r="1898">
      <c r="A1898" s="12" t="n"/>
      <c r="C1898" s="9">
        <f>IF(B1898="","",IFERROR(VLOOKUP(B1898,'Stok'!A:B,2,FALSE),"Kod bulunamadı"))</f>
        <v/>
      </c>
      <c r="E1898" s="13" t="n"/>
    </row>
    <row r="1899">
      <c r="A1899" s="12" t="n"/>
      <c r="C1899" s="9">
        <f>IF(B1899="","",IFERROR(VLOOKUP(B1899,'Stok'!A:B,2,FALSE),"Kod bulunamadı"))</f>
        <v/>
      </c>
      <c r="E1899" s="13" t="n"/>
    </row>
    <row r="1900">
      <c r="A1900" s="12" t="n"/>
      <c r="C1900" s="9">
        <f>IF(B1900="","",IFERROR(VLOOKUP(B1900,'Stok'!A:B,2,FALSE),"Kod bulunamadı"))</f>
        <v/>
      </c>
      <c r="E1900" s="13" t="n"/>
    </row>
    <row r="1901">
      <c r="A1901" s="12" t="n"/>
      <c r="C1901" s="9">
        <f>IF(B1901="","",IFERROR(VLOOKUP(B1901,'Stok'!A:B,2,FALSE),"Kod bulunamadı"))</f>
        <v/>
      </c>
      <c r="E1901" s="13" t="n"/>
    </row>
    <row r="1902">
      <c r="A1902" s="12" t="n"/>
      <c r="C1902" s="9">
        <f>IF(B1902="","",IFERROR(VLOOKUP(B1902,'Stok'!A:B,2,FALSE),"Kod bulunamadı"))</f>
        <v/>
      </c>
      <c r="E1902" s="13" t="n"/>
    </row>
    <row r="1903">
      <c r="A1903" s="12" t="n"/>
      <c r="C1903" s="9">
        <f>IF(B1903="","",IFERROR(VLOOKUP(B1903,'Stok'!A:B,2,FALSE),"Kod bulunamadı"))</f>
        <v/>
      </c>
      <c r="E1903" s="13" t="n"/>
    </row>
    <row r="1904">
      <c r="A1904" s="12" t="n"/>
      <c r="C1904" s="9">
        <f>IF(B1904="","",IFERROR(VLOOKUP(B1904,'Stok'!A:B,2,FALSE),"Kod bulunamadı"))</f>
        <v/>
      </c>
      <c r="E1904" s="13" t="n"/>
    </row>
    <row r="1905">
      <c r="A1905" s="12" t="n"/>
      <c r="C1905" s="9">
        <f>IF(B1905="","",IFERROR(VLOOKUP(B1905,'Stok'!A:B,2,FALSE),"Kod bulunamadı"))</f>
        <v/>
      </c>
      <c r="E1905" s="13" t="n"/>
    </row>
    <row r="1906">
      <c r="A1906" s="12" t="n"/>
      <c r="C1906" s="9">
        <f>IF(B1906="","",IFERROR(VLOOKUP(B1906,'Stok'!A:B,2,FALSE),"Kod bulunamadı"))</f>
        <v/>
      </c>
      <c r="E1906" s="13" t="n"/>
    </row>
    <row r="1907">
      <c r="A1907" s="12" t="n"/>
      <c r="C1907" s="9">
        <f>IF(B1907="","",IFERROR(VLOOKUP(B1907,'Stok'!A:B,2,FALSE),"Kod bulunamadı"))</f>
        <v/>
      </c>
      <c r="E1907" s="13" t="n"/>
    </row>
    <row r="1908">
      <c r="A1908" s="12" t="n"/>
      <c r="C1908" s="9">
        <f>IF(B1908="","",IFERROR(VLOOKUP(B1908,'Stok'!A:B,2,FALSE),"Kod bulunamadı"))</f>
        <v/>
      </c>
      <c r="E1908" s="13" t="n"/>
    </row>
    <row r="1909">
      <c r="A1909" s="12" t="n"/>
      <c r="C1909" s="9">
        <f>IF(B1909="","",IFERROR(VLOOKUP(B1909,'Stok'!A:B,2,FALSE),"Kod bulunamadı"))</f>
        <v/>
      </c>
      <c r="E1909" s="13" t="n"/>
    </row>
    <row r="1910">
      <c r="A1910" s="12" t="n"/>
      <c r="C1910" s="9">
        <f>IF(B1910="","",IFERROR(VLOOKUP(B1910,'Stok'!A:B,2,FALSE),"Kod bulunamadı"))</f>
        <v/>
      </c>
      <c r="E1910" s="13" t="n"/>
    </row>
    <row r="1911">
      <c r="A1911" s="12" t="n"/>
      <c r="C1911" s="9">
        <f>IF(B1911="","",IFERROR(VLOOKUP(B1911,'Stok'!A:B,2,FALSE),"Kod bulunamadı"))</f>
        <v/>
      </c>
      <c r="E1911" s="13" t="n"/>
    </row>
    <row r="1912">
      <c r="A1912" s="12" t="n"/>
      <c r="C1912" s="9">
        <f>IF(B1912="","",IFERROR(VLOOKUP(B1912,'Stok'!A:B,2,FALSE),"Kod bulunamadı"))</f>
        <v/>
      </c>
      <c r="E1912" s="13" t="n"/>
    </row>
    <row r="1913">
      <c r="A1913" s="12" t="n"/>
      <c r="C1913" s="9">
        <f>IF(B1913="","",IFERROR(VLOOKUP(B1913,'Stok'!A:B,2,FALSE),"Kod bulunamadı"))</f>
        <v/>
      </c>
      <c r="E1913" s="13" t="n"/>
    </row>
    <row r="1914">
      <c r="A1914" s="12" t="n"/>
      <c r="C1914" s="9">
        <f>IF(B1914="","",IFERROR(VLOOKUP(B1914,'Stok'!A:B,2,FALSE),"Kod bulunamadı"))</f>
        <v/>
      </c>
      <c r="E1914" s="13" t="n"/>
    </row>
    <row r="1915">
      <c r="A1915" s="12" t="n"/>
      <c r="C1915" s="9">
        <f>IF(B1915="","",IFERROR(VLOOKUP(B1915,'Stok'!A:B,2,FALSE),"Kod bulunamadı"))</f>
        <v/>
      </c>
      <c r="E1915" s="13" t="n"/>
    </row>
    <row r="1916">
      <c r="A1916" s="12" t="n"/>
      <c r="C1916" s="9">
        <f>IF(B1916="","",IFERROR(VLOOKUP(B1916,'Stok'!A:B,2,FALSE),"Kod bulunamadı"))</f>
        <v/>
      </c>
      <c r="E1916" s="13" t="n"/>
    </row>
    <row r="1917">
      <c r="A1917" s="12" t="n"/>
      <c r="C1917" s="9">
        <f>IF(B1917="","",IFERROR(VLOOKUP(B1917,'Stok'!A:B,2,FALSE),"Kod bulunamadı"))</f>
        <v/>
      </c>
      <c r="E1917" s="13" t="n"/>
    </row>
    <row r="1918">
      <c r="A1918" s="12" t="n"/>
      <c r="C1918" s="9">
        <f>IF(B1918="","",IFERROR(VLOOKUP(B1918,'Stok'!A:B,2,FALSE),"Kod bulunamadı"))</f>
        <v/>
      </c>
      <c r="E1918" s="13" t="n"/>
    </row>
    <row r="1919">
      <c r="A1919" s="12" t="n"/>
      <c r="C1919" s="9">
        <f>IF(B1919="","",IFERROR(VLOOKUP(B1919,'Stok'!A:B,2,FALSE),"Kod bulunamadı"))</f>
        <v/>
      </c>
      <c r="E1919" s="13" t="n"/>
    </row>
    <row r="1920">
      <c r="A1920" s="12" t="n"/>
      <c r="C1920" s="9">
        <f>IF(B1920="","",IFERROR(VLOOKUP(B1920,'Stok'!A:B,2,FALSE),"Kod bulunamadı"))</f>
        <v/>
      </c>
      <c r="E1920" s="13" t="n"/>
    </row>
    <row r="1921">
      <c r="A1921" s="12" t="n"/>
      <c r="C1921" s="9">
        <f>IF(B1921="","",IFERROR(VLOOKUP(B1921,'Stok'!A:B,2,FALSE),"Kod bulunamadı"))</f>
        <v/>
      </c>
      <c r="E1921" s="13" t="n"/>
    </row>
    <row r="1922">
      <c r="A1922" s="12" t="n"/>
      <c r="C1922" s="9">
        <f>IF(B1922="","",IFERROR(VLOOKUP(B1922,'Stok'!A:B,2,FALSE),"Kod bulunamadı"))</f>
        <v/>
      </c>
      <c r="E1922" s="13" t="n"/>
    </row>
    <row r="1923">
      <c r="A1923" s="12" t="n"/>
      <c r="C1923" s="9">
        <f>IF(B1923="","",IFERROR(VLOOKUP(B1923,'Stok'!A:B,2,FALSE),"Kod bulunamadı"))</f>
        <v/>
      </c>
      <c r="E1923" s="13" t="n"/>
    </row>
    <row r="1924">
      <c r="A1924" s="12" t="n"/>
      <c r="C1924" s="9">
        <f>IF(B1924="","",IFERROR(VLOOKUP(B1924,'Stok'!A:B,2,FALSE),"Kod bulunamadı"))</f>
        <v/>
      </c>
      <c r="E1924" s="13" t="n"/>
    </row>
    <row r="1925">
      <c r="A1925" s="12" t="n"/>
      <c r="C1925" s="9">
        <f>IF(B1925="","",IFERROR(VLOOKUP(B1925,'Stok'!A:B,2,FALSE),"Kod bulunamadı"))</f>
        <v/>
      </c>
      <c r="E1925" s="13" t="n"/>
    </row>
    <row r="1926">
      <c r="A1926" s="12" t="n"/>
      <c r="C1926" s="9">
        <f>IF(B1926="","",IFERROR(VLOOKUP(B1926,'Stok'!A:B,2,FALSE),"Kod bulunamadı"))</f>
        <v/>
      </c>
      <c r="E1926" s="13" t="n"/>
    </row>
    <row r="1927">
      <c r="A1927" s="12" t="n"/>
      <c r="C1927" s="9">
        <f>IF(B1927="","",IFERROR(VLOOKUP(B1927,'Stok'!A:B,2,FALSE),"Kod bulunamadı"))</f>
        <v/>
      </c>
      <c r="E1927" s="13" t="n"/>
    </row>
    <row r="1928">
      <c r="A1928" s="12" t="n"/>
      <c r="C1928" s="9">
        <f>IF(B1928="","",IFERROR(VLOOKUP(B1928,'Stok'!A:B,2,FALSE),"Kod bulunamadı"))</f>
        <v/>
      </c>
      <c r="E1928" s="13" t="n"/>
    </row>
    <row r="1929">
      <c r="A1929" s="12" t="n"/>
      <c r="C1929" s="9">
        <f>IF(B1929="","",IFERROR(VLOOKUP(B1929,'Stok'!A:B,2,FALSE),"Kod bulunamadı"))</f>
        <v/>
      </c>
      <c r="E1929" s="13" t="n"/>
    </row>
    <row r="1930">
      <c r="A1930" s="12" t="n"/>
      <c r="C1930" s="9">
        <f>IF(B1930="","",IFERROR(VLOOKUP(B1930,'Stok'!A:B,2,FALSE),"Kod bulunamadı"))</f>
        <v/>
      </c>
      <c r="E1930" s="13" t="n"/>
    </row>
    <row r="1931">
      <c r="A1931" s="12" t="n"/>
      <c r="C1931" s="9">
        <f>IF(B1931="","",IFERROR(VLOOKUP(B1931,'Stok'!A:B,2,FALSE),"Kod bulunamadı"))</f>
        <v/>
      </c>
      <c r="E1931" s="13" t="n"/>
    </row>
    <row r="1932">
      <c r="A1932" s="12" t="n"/>
      <c r="C1932" s="9">
        <f>IF(B1932="","",IFERROR(VLOOKUP(B1932,'Stok'!A:B,2,FALSE),"Kod bulunamadı"))</f>
        <v/>
      </c>
      <c r="E1932" s="13" t="n"/>
    </row>
    <row r="1933">
      <c r="A1933" s="12" t="n"/>
      <c r="C1933" s="9">
        <f>IF(B1933="","",IFERROR(VLOOKUP(B1933,'Stok'!A:B,2,FALSE),"Kod bulunamadı"))</f>
        <v/>
      </c>
      <c r="E1933" s="13" t="n"/>
    </row>
    <row r="1934">
      <c r="A1934" s="12" t="n"/>
      <c r="C1934" s="9">
        <f>IF(B1934="","",IFERROR(VLOOKUP(B1934,'Stok'!A:B,2,FALSE),"Kod bulunamadı"))</f>
        <v/>
      </c>
      <c r="E1934" s="13" t="n"/>
    </row>
    <row r="1935">
      <c r="A1935" s="12" t="n"/>
      <c r="C1935" s="9">
        <f>IF(B1935="","",IFERROR(VLOOKUP(B1935,'Stok'!A:B,2,FALSE),"Kod bulunamadı"))</f>
        <v/>
      </c>
      <c r="E1935" s="13" t="n"/>
    </row>
    <row r="1936">
      <c r="A1936" s="12" t="n"/>
      <c r="C1936" s="9">
        <f>IF(B1936="","",IFERROR(VLOOKUP(B1936,'Stok'!A:B,2,FALSE),"Kod bulunamadı"))</f>
        <v/>
      </c>
      <c r="E1936" s="13" t="n"/>
    </row>
    <row r="1937">
      <c r="A1937" s="12" t="n"/>
      <c r="C1937" s="9">
        <f>IF(B1937="","",IFERROR(VLOOKUP(B1937,'Stok'!A:B,2,FALSE),"Kod bulunamadı"))</f>
        <v/>
      </c>
      <c r="E1937" s="13" t="n"/>
    </row>
    <row r="1938">
      <c r="A1938" s="12" t="n"/>
      <c r="C1938" s="9">
        <f>IF(B1938="","",IFERROR(VLOOKUP(B1938,'Stok'!A:B,2,FALSE),"Kod bulunamadı"))</f>
        <v/>
      </c>
      <c r="E1938" s="13" t="n"/>
    </row>
    <row r="1939">
      <c r="A1939" s="12" t="n"/>
      <c r="C1939" s="9">
        <f>IF(B1939="","",IFERROR(VLOOKUP(B1939,'Stok'!A:B,2,FALSE),"Kod bulunamadı"))</f>
        <v/>
      </c>
      <c r="E1939" s="13" t="n"/>
    </row>
    <row r="1940">
      <c r="A1940" s="12" t="n"/>
      <c r="C1940" s="9">
        <f>IF(B1940="","",IFERROR(VLOOKUP(B1940,'Stok'!A:B,2,FALSE),"Kod bulunamadı"))</f>
        <v/>
      </c>
      <c r="E1940" s="13" t="n"/>
    </row>
    <row r="1941">
      <c r="A1941" s="12" t="n"/>
      <c r="C1941" s="9">
        <f>IF(B1941="","",IFERROR(VLOOKUP(B1941,'Stok'!A:B,2,FALSE),"Kod bulunamadı"))</f>
        <v/>
      </c>
      <c r="E1941" s="13" t="n"/>
    </row>
    <row r="1942">
      <c r="A1942" s="12" t="n"/>
      <c r="C1942" s="9">
        <f>IF(B1942="","",IFERROR(VLOOKUP(B1942,'Stok'!A:B,2,FALSE),"Kod bulunamadı"))</f>
        <v/>
      </c>
      <c r="E1942" s="13" t="n"/>
    </row>
    <row r="1943">
      <c r="A1943" s="12" t="n"/>
      <c r="C1943" s="9">
        <f>IF(B1943="","",IFERROR(VLOOKUP(B1943,'Stok'!A:B,2,FALSE),"Kod bulunamadı"))</f>
        <v/>
      </c>
      <c r="E1943" s="13" t="n"/>
    </row>
    <row r="1944">
      <c r="A1944" s="12" t="n"/>
      <c r="C1944" s="9">
        <f>IF(B1944="","",IFERROR(VLOOKUP(B1944,'Stok'!A:B,2,FALSE),"Kod bulunamadı"))</f>
        <v/>
      </c>
      <c r="E1944" s="13" t="n"/>
    </row>
    <row r="1945">
      <c r="A1945" s="12" t="n"/>
      <c r="C1945" s="9">
        <f>IF(B1945="","",IFERROR(VLOOKUP(B1945,'Stok'!A:B,2,FALSE),"Kod bulunamadı"))</f>
        <v/>
      </c>
      <c r="E1945" s="13" t="n"/>
    </row>
    <row r="1946">
      <c r="A1946" s="12" t="n"/>
      <c r="C1946" s="9">
        <f>IF(B1946="","",IFERROR(VLOOKUP(B1946,'Stok'!A:B,2,FALSE),"Kod bulunamadı"))</f>
        <v/>
      </c>
      <c r="E1946" s="13" t="n"/>
    </row>
    <row r="1947">
      <c r="A1947" s="12" t="n"/>
      <c r="C1947" s="9">
        <f>IF(B1947="","",IFERROR(VLOOKUP(B1947,'Stok'!A:B,2,FALSE),"Kod bulunamadı"))</f>
        <v/>
      </c>
      <c r="E1947" s="13" t="n"/>
    </row>
    <row r="1948">
      <c r="A1948" s="12" t="n"/>
      <c r="C1948" s="9">
        <f>IF(B1948="","",IFERROR(VLOOKUP(B1948,'Stok'!A:B,2,FALSE),"Kod bulunamadı"))</f>
        <v/>
      </c>
      <c r="E1948" s="13" t="n"/>
    </row>
    <row r="1949">
      <c r="A1949" s="12" t="n"/>
      <c r="C1949" s="9">
        <f>IF(B1949="","",IFERROR(VLOOKUP(B1949,'Stok'!A:B,2,FALSE),"Kod bulunamadı"))</f>
        <v/>
      </c>
      <c r="E1949" s="13" t="n"/>
    </row>
    <row r="1950">
      <c r="A1950" s="12" t="n"/>
      <c r="C1950" s="9">
        <f>IF(B1950="","",IFERROR(VLOOKUP(B1950,'Stok'!A:B,2,FALSE),"Kod bulunamadı"))</f>
        <v/>
      </c>
      <c r="E1950" s="13" t="n"/>
    </row>
    <row r="1951">
      <c r="A1951" s="12" t="n"/>
      <c r="C1951" s="9">
        <f>IF(B1951="","",IFERROR(VLOOKUP(B1951,'Stok'!A:B,2,FALSE),"Kod bulunamadı"))</f>
        <v/>
      </c>
      <c r="E1951" s="13" t="n"/>
    </row>
    <row r="1952">
      <c r="A1952" s="12" t="n"/>
      <c r="C1952" s="9">
        <f>IF(B1952="","",IFERROR(VLOOKUP(B1952,'Stok'!A:B,2,FALSE),"Kod bulunamadı"))</f>
        <v/>
      </c>
      <c r="E1952" s="13" t="n"/>
    </row>
    <row r="1953">
      <c r="A1953" s="12" t="n"/>
      <c r="C1953" s="9">
        <f>IF(B1953="","",IFERROR(VLOOKUP(B1953,'Stok'!A:B,2,FALSE),"Kod bulunamadı"))</f>
        <v/>
      </c>
      <c r="E1953" s="13" t="n"/>
    </row>
    <row r="1954">
      <c r="A1954" s="12" t="n"/>
      <c r="C1954" s="9">
        <f>IF(B1954="","",IFERROR(VLOOKUP(B1954,'Stok'!A:B,2,FALSE),"Kod bulunamadı"))</f>
        <v/>
      </c>
      <c r="E1954" s="13" t="n"/>
    </row>
    <row r="1955">
      <c r="A1955" s="12" t="n"/>
      <c r="C1955" s="9">
        <f>IF(B1955="","",IFERROR(VLOOKUP(B1955,'Stok'!A:B,2,FALSE),"Kod bulunamadı"))</f>
        <v/>
      </c>
      <c r="E1955" s="13" t="n"/>
    </row>
    <row r="1956">
      <c r="A1956" s="12" t="n"/>
      <c r="C1956" s="9">
        <f>IF(B1956="","",IFERROR(VLOOKUP(B1956,'Stok'!A:B,2,FALSE),"Kod bulunamadı"))</f>
        <v/>
      </c>
      <c r="E1956" s="13" t="n"/>
    </row>
    <row r="1957">
      <c r="A1957" s="12" t="n"/>
      <c r="C1957" s="9">
        <f>IF(B1957="","",IFERROR(VLOOKUP(B1957,'Stok'!A:B,2,FALSE),"Kod bulunamadı"))</f>
        <v/>
      </c>
      <c r="E1957" s="13" t="n"/>
    </row>
    <row r="1958">
      <c r="A1958" s="12" t="n"/>
      <c r="C1958" s="9">
        <f>IF(B1958="","",IFERROR(VLOOKUP(B1958,'Stok'!A:B,2,FALSE),"Kod bulunamadı"))</f>
        <v/>
      </c>
      <c r="E1958" s="13" t="n"/>
    </row>
    <row r="1959">
      <c r="A1959" s="12" t="n"/>
      <c r="C1959" s="9">
        <f>IF(B1959="","",IFERROR(VLOOKUP(B1959,'Stok'!A:B,2,FALSE),"Kod bulunamadı"))</f>
        <v/>
      </c>
      <c r="E1959" s="13" t="n"/>
    </row>
    <row r="1960">
      <c r="A1960" s="12" t="n"/>
      <c r="C1960" s="9">
        <f>IF(B1960="","",IFERROR(VLOOKUP(B1960,'Stok'!A:B,2,FALSE),"Kod bulunamadı"))</f>
        <v/>
      </c>
      <c r="E1960" s="13" t="n"/>
    </row>
    <row r="1961">
      <c r="A1961" s="12" t="n"/>
      <c r="C1961" s="9">
        <f>IF(B1961="","",IFERROR(VLOOKUP(B1961,'Stok'!A:B,2,FALSE),"Kod bulunamadı"))</f>
        <v/>
      </c>
      <c r="E1961" s="13" t="n"/>
    </row>
    <row r="1962">
      <c r="A1962" s="12" t="n"/>
      <c r="C1962" s="9">
        <f>IF(B1962="","",IFERROR(VLOOKUP(B1962,'Stok'!A:B,2,FALSE),"Kod bulunamadı"))</f>
        <v/>
      </c>
      <c r="E1962" s="13" t="n"/>
    </row>
    <row r="1963">
      <c r="A1963" s="12" t="n"/>
      <c r="C1963" s="9">
        <f>IF(B1963="","",IFERROR(VLOOKUP(B1963,'Stok'!A:B,2,FALSE),"Kod bulunamadı"))</f>
        <v/>
      </c>
      <c r="E1963" s="13" t="n"/>
    </row>
    <row r="1964">
      <c r="A1964" s="12" t="n"/>
      <c r="C1964" s="9">
        <f>IF(B1964="","",IFERROR(VLOOKUP(B1964,'Stok'!A:B,2,FALSE),"Kod bulunamadı"))</f>
        <v/>
      </c>
      <c r="E1964" s="13" t="n"/>
    </row>
    <row r="1965">
      <c r="A1965" s="12" t="n"/>
      <c r="C1965" s="9">
        <f>IF(B1965="","",IFERROR(VLOOKUP(B1965,'Stok'!A:B,2,FALSE),"Kod bulunamadı"))</f>
        <v/>
      </c>
      <c r="E1965" s="13" t="n"/>
    </row>
    <row r="1966">
      <c r="A1966" s="12" t="n"/>
      <c r="C1966" s="9">
        <f>IF(B1966="","",IFERROR(VLOOKUP(B1966,'Stok'!A:B,2,FALSE),"Kod bulunamadı"))</f>
        <v/>
      </c>
      <c r="E1966" s="13" t="n"/>
    </row>
    <row r="1967">
      <c r="A1967" s="12" t="n"/>
      <c r="C1967" s="9">
        <f>IF(B1967="","",IFERROR(VLOOKUP(B1967,'Stok'!A:B,2,FALSE),"Kod bulunamadı"))</f>
        <v/>
      </c>
      <c r="E1967" s="13" t="n"/>
    </row>
    <row r="1968">
      <c r="A1968" s="12" t="n"/>
      <c r="C1968" s="9">
        <f>IF(B1968="","",IFERROR(VLOOKUP(B1968,'Stok'!A:B,2,FALSE),"Kod bulunamadı"))</f>
        <v/>
      </c>
      <c r="E1968" s="13" t="n"/>
    </row>
    <row r="1969">
      <c r="A1969" s="12" t="n"/>
      <c r="C1969" s="9">
        <f>IF(B1969="","",IFERROR(VLOOKUP(B1969,'Stok'!A:B,2,FALSE),"Kod bulunamadı"))</f>
        <v/>
      </c>
      <c r="E1969" s="13" t="n"/>
    </row>
    <row r="1970">
      <c r="A1970" s="12" t="n"/>
      <c r="C1970" s="9">
        <f>IF(B1970="","",IFERROR(VLOOKUP(B1970,'Stok'!A:B,2,FALSE),"Kod bulunamadı"))</f>
        <v/>
      </c>
      <c r="E1970" s="13" t="n"/>
    </row>
    <row r="1971">
      <c r="A1971" s="12" t="n"/>
      <c r="C1971" s="9">
        <f>IF(B1971="","",IFERROR(VLOOKUP(B1971,'Stok'!A:B,2,FALSE),"Kod bulunamadı"))</f>
        <v/>
      </c>
      <c r="E1971" s="13" t="n"/>
    </row>
    <row r="1972">
      <c r="A1972" s="12" t="n"/>
      <c r="C1972" s="9">
        <f>IF(B1972="","",IFERROR(VLOOKUP(B1972,'Stok'!A:B,2,FALSE),"Kod bulunamadı"))</f>
        <v/>
      </c>
      <c r="E1972" s="13" t="n"/>
    </row>
    <row r="1973">
      <c r="A1973" s="12" t="n"/>
      <c r="C1973" s="9">
        <f>IF(B1973="","",IFERROR(VLOOKUP(B1973,'Stok'!A:B,2,FALSE),"Kod bulunamadı"))</f>
        <v/>
      </c>
      <c r="E1973" s="13" t="n"/>
    </row>
    <row r="1974">
      <c r="A1974" s="12" t="n"/>
      <c r="C1974" s="9">
        <f>IF(B1974="","",IFERROR(VLOOKUP(B1974,'Stok'!A:B,2,FALSE),"Kod bulunamadı"))</f>
        <v/>
      </c>
      <c r="E1974" s="13" t="n"/>
    </row>
    <row r="1975">
      <c r="A1975" s="12" t="n"/>
      <c r="C1975" s="9">
        <f>IF(B1975="","",IFERROR(VLOOKUP(B1975,'Stok'!A:B,2,FALSE),"Kod bulunamadı"))</f>
        <v/>
      </c>
      <c r="E1975" s="13" t="n"/>
    </row>
    <row r="1976">
      <c r="A1976" s="12" t="n"/>
      <c r="C1976" s="9">
        <f>IF(B1976="","",IFERROR(VLOOKUP(B1976,'Stok'!A:B,2,FALSE),"Kod bulunamadı"))</f>
        <v/>
      </c>
      <c r="E1976" s="13" t="n"/>
    </row>
    <row r="1977">
      <c r="A1977" s="12" t="n"/>
      <c r="C1977" s="9">
        <f>IF(B1977="","",IFERROR(VLOOKUP(B1977,'Stok'!A:B,2,FALSE),"Kod bulunamadı"))</f>
        <v/>
      </c>
      <c r="E1977" s="13" t="n"/>
    </row>
    <row r="1978">
      <c r="A1978" s="12" t="n"/>
      <c r="C1978" s="9">
        <f>IF(B1978="","",IFERROR(VLOOKUP(B1978,'Stok'!A:B,2,FALSE),"Kod bulunamadı"))</f>
        <v/>
      </c>
      <c r="E1978" s="13" t="n"/>
    </row>
    <row r="1979">
      <c r="A1979" s="12" t="n"/>
      <c r="C1979" s="9">
        <f>IF(B1979="","",IFERROR(VLOOKUP(B1979,'Stok'!A:B,2,FALSE),"Kod bulunamadı"))</f>
        <v/>
      </c>
      <c r="E1979" s="13" t="n"/>
    </row>
    <row r="1980">
      <c r="A1980" s="12" t="n"/>
      <c r="C1980" s="9">
        <f>IF(B1980="","",IFERROR(VLOOKUP(B1980,'Stok'!A:B,2,FALSE),"Kod bulunamadı"))</f>
        <v/>
      </c>
      <c r="E1980" s="13" t="n"/>
    </row>
    <row r="1981">
      <c r="A1981" s="12" t="n"/>
      <c r="C1981" s="9">
        <f>IF(B1981="","",IFERROR(VLOOKUP(B1981,'Stok'!A:B,2,FALSE),"Kod bulunamadı"))</f>
        <v/>
      </c>
      <c r="E1981" s="13" t="n"/>
    </row>
    <row r="1982">
      <c r="A1982" s="12" t="n"/>
      <c r="C1982" s="9">
        <f>IF(B1982="","",IFERROR(VLOOKUP(B1982,'Stok'!A:B,2,FALSE),"Kod bulunamadı"))</f>
        <v/>
      </c>
      <c r="E1982" s="13" t="n"/>
    </row>
    <row r="1983">
      <c r="A1983" s="12" t="n"/>
      <c r="C1983" s="9">
        <f>IF(B1983="","",IFERROR(VLOOKUP(B1983,'Stok'!A:B,2,FALSE),"Kod bulunamadı"))</f>
        <v/>
      </c>
      <c r="E1983" s="13" t="n"/>
    </row>
    <row r="1984">
      <c r="A1984" s="12" t="n"/>
      <c r="C1984" s="9">
        <f>IF(B1984="","",IFERROR(VLOOKUP(B1984,'Stok'!A:B,2,FALSE),"Kod bulunamadı"))</f>
        <v/>
      </c>
      <c r="E1984" s="13" t="n"/>
    </row>
    <row r="1985">
      <c r="A1985" s="12" t="n"/>
      <c r="C1985" s="9">
        <f>IF(B1985="","",IFERROR(VLOOKUP(B1985,'Stok'!A:B,2,FALSE),"Kod bulunamadı"))</f>
        <v/>
      </c>
      <c r="E1985" s="13" t="n"/>
    </row>
    <row r="1986">
      <c r="A1986" s="12" t="n"/>
      <c r="C1986" s="9">
        <f>IF(B1986="","",IFERROR(VLOOKUP(B1986,'Stok'!A:B,2,FALSE),"Kod bulunamadı"))</f>
        <v/>
      </c>
      <c r="E1986" s="13" t="n"/>
    </row>
    <row r="1987">
      <c r="A1987" s="12" t="n"/>
      <c r="C1987" s="9">
        <f>IF(B1987="","",IFERROR(VLOOKUP(B1987,'Stok'!A:B,2,FALSE),"Kod bulunamadı"))</f>
        <v/>
      </c>
      <c r="E1987" s="13" t="n"/>
    </row>
    <row r="1988">
      <c r="A1988" s="12" t="n"/>
      <c r="C1988" s="9">
        <f>IF(B1988="","",IFERROR(VLOOKUP(B1988,'Stok'!A:B,2,FALSE),"Kod bulunamadı"))</f>
        <v/>
      </c>
      <c r="E1988" s="13" t="n"/>
    </row>
    <row r="1989">
      <c r="A1989" s="12" t="n"/>
      <c r="C1989" s="9">
        <f>IF(B1989="","",IFERROR(VLOOKUP(B1989,'Stok'!A:B,2,FALSE),"Kod bulunamadı"))</f>
        <v/>
      </c>
      <c r="E1989" s="13" t="n"/>
    </row>
    <row r="1990">
      <c r="A1990" s="12" t="n"/>
      <c r="C1990" s="9">
        <f>IF(B1990="","",IFERROR(VLOOKUP(B1990,'Stok'!A:B,2,FALSE),"Kod bulunamadı"))</f>
        <v/>
      </c>
      <c r="E1990" s="13" t="n"/>
    </row>
    <row r="1991">
      <c r="A1991" s="12" t="n"/>
      <c r="C1991" s="9">
        <f>IF(B1991="","",IFERROR(VLOOKUP(B1991,'Stok'!A:B,2,FALSE),"Kod bulunamadı"))</f>
        <v/>
      </c>
      <c r="E1991" s="13" t="n"/>
    </row>
    <row r="1992">
      <c r="A1992" s="12" t="n"/>
      <c r="C1992" s="9">
        <f>IF(B1992="","",IFERROR(VLOOKUP(B1992,'Stok'!A:B,2,FALSE),"Kod bulunamadı"))</f>
        <v/>
      </c>
      <c r="E1992" s="13" t="n"/>
    </row>
    <row r="1993">
      <c r="A1993" s="12" t="n"/>
      <c r="C1993" s="9">
        <f>IF(B1993="","",IFERROR(VLOOKUP(B1993,'Stok'!A:B,2,FALSE),"Kod bulunamadı"))</f>
        <v/>
      </c>
      <c r="E1993" s="13" t="n"/>
    </row>
    <row r="1994">
      <c r="A1994" s="12" t="n"/>
      <c r="C1994" s="9">
        <f>IF(B1994="","",IFERROR(VLOOKUP(B1994,'Stok'!A:B,2,FALSE),"Kod bulunamadı"))</f>
        <v/>
      </c>
      <c r="E1994" s="13" t="n"/>
    </row>
    <row r="1995">
      <c r="A1995" s="12" t="n"/>
      <c r="C1995" s="9">
        <f>IF(B1995="","",IFERROR(VLOOKUP(B1995,'Stok'!A:B,2,FALSE),"Kod bulunamadı"))</f>
        <v/>
      </c>
      <c r="E1995" s="13" t="n"/>
    </row>
    <row r="1996">
      <c r="A1996" s="12" t="n"/>
      <c r="C1996" s="9">
        <f>IF(B1996="","",IFERROR(VLOOKUP(B1996,'Stok'!A:B,2,FALSE),"Kod bulunamadı"))</f>
        <v/>
      </c>
      <c r="E1996" s="13" t="n"/>
    </row>
    <row r="1997">
      <c r="A1997" s="12" t="n"/>
      <c r="C1997" s="9">
        <f>IF(B1997="","",IFERROR(VLOOKUP(B1997,'Stok'!A:B,2,FALSE),"Kod bulunamadı"))</f>
        <v/>
      </c>
      <c r="E1997" s="13" t="n"/>
    </row>
    <row r="1998">
      <c r="A1998" s="12" t="n"/>
      <c r="C1998" s="9">
        <f>IF(B1998="","",IFERROR(VLOOKUP(B1998,'Stok'!A:B,2,FALSE),"Kod bulunamadı"))</f>
        <v/>
      </c>
      <c r="E1998" s="13" t="n"/>
    </row>
    <row r="1999">
      <c r="A1999" s="12" t="n"/>
      <c r="C1999" s="9">
        <f>IF(B1999="","",IFERROR(VLOOKUP(B1999,'Stok'!A:B,2,FALSE),"Kod bulunamadı"))</f>
        <v/>
      </c>
      <c r="E1999" s="13" t="n"/>
    </row>
    <row r="2000">
      <c r="A2000" s="12" t="n"/>
      <c r="C2000" s="9">
        <f>IF(B2000="","",IFERROR(VLOOKUP(B2000,'Stok'!A:B,2,FALSE),"Kod bulunamadı"))</f>
        <v/>
      </c>
      <c r="E2000" s="13" t="n"/>
    </row>
    <row r="2001">
      <c r="A2001" s="12" t="n"/>
      <c r="C2001" s="9">
        <f>IF(B2001="","",IFERROR(VLOOKUP(B2001,'Stok'!A:B,2,FALSE),"Kod bulunamadı"))</f>
        <v/>
      </c>
      <c r="E2001" s="13" t="n"/>
    </row>
    <row r="2002">
      <c r="A2002" s="12" t="n"/>
      <c r="C2002" s="9">
        <f>IF(B2002="","",IFERROR(VLOOKUP(B2002,'Stok'!A:B,2,FALSE),"Kod bulunamadı"))</f>
        <v/>
      </c>
      <c r="E2002" s="13" t="n"/>
    </row>
    <row r="2003">
      <c r="A2003" s="12" t="n"/>
      <c r="C2003" s="9">
        <f>IF(B2003="","",IFERROR(VLOOKUP(B2003,'Stok'!A:B,2,FALSE),"Kod bulunamadı"))</f>
        <v/>
      </c>
      <c r="E2003" s="13" t="n"/>
    </row>
    <row r="2004">
      <c r="A2004" s="12" t="n"/>
      <c r="C2004" s="9">
        <f>IF(B2004="","",IFERROR(VLOOKUP(B2004,'Stok'!A:B,2,FALSE),"Kod bulunamadı"))</f>
        <v/>
      </c>
      <c r="E2004" s="13" t="n"/>
    </row>
  </sheetData>
  <autoFilter ref="A4:H2004"/>
  <conditionalFormatting sqref="C5:C2004">
    <cfRule type="expression" priority="1" dxfId="1">
      <formula>C5="Kod bulunamadı"</formula>
    </cfRule>
  </conditionalFormatting>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321 D322 D323 D324 D325 D326 D327 D328 D329 D330 D331 D332 D333 D334 D335 D336 D337 D338 D339 D340 D341 D342 D343 D344 D345 D346 D347 D348 D349 D350 D351 D352 D353 D354 D355 D356 D357 D358 D359 D360 D361 D362 D363 D364 D365 D366 D367 D368 D369 D370 D371 D372 D373 D374 D375 D376 D377 D378 D379 D380 D381 D382 D383 D384 D385 D386 D387 D388 D389 D390 D391 D392 D393 D394 D395 D396 D397 D398 D399 D400 D401 D402 D403 D404 D405 D406 D407 D408 D409 D410 D411 D412 D413 D414 D415 D416 D417 D418 D419 D420 D421 D422 D423 D424 D425 D426 D427 D428 D429 D430 D431 D432 D433 D434 D435 D436 D437 D438 D439 D440 D441 D442 D443 D444 D445 D446 D447 D448 D449 D450 D451 D452 D453 D454 D455 D456 D457 D458 D459 D460 D461 D462 D463 D464 D465 D466 D467 D468 D469 D470 D471 D472 D473 D474 D475 D476 D477 D478 D479 D480 D481 D482 D483 D484 D485 D486 D487 D488 D489 D490 D491 D492 D493 D494 D495 D496 D497 D498 D499 D500 D501 D502 D503 D504 D505 D506 D507 D508 D509 D510 D511 D512 D513 D514 D515 D516 D517 D518 D519 D520 D521 D522 D523 D524 D525 D526 D527 D528 D529 D530 D531 D532 D533 D534 D535 D536 D537 D538 D539 D540 D541 D542 D543 D544 D545 D546 D547 D548 D549 D550 D551 D552 D553 D554 D555 D556 D557 D558 D559 D560 D561 D562 D563 D564 D565 D566 D567 D568 D569 D570 D571 D572 D573 D574 D575 D576 D577 D578 D579 D580 D581 D582 D583 D584 D585 D586 D587 D588 D589 D590 D591 D592 D593 D594 D595 D596 D597 D598 D599 D600 D601 D602 D603 D604 D605 D606 D607 D608 D609 D610 D611 D612 D613 D614 D615 D616 D617 D618 D619 D620 D621 D622 D623 D624 D625 D626 D627 D628 D629 D630 D631 D632 D633 D634 D635 D636 D637 D638 D639 D640 D641 D642 D643 D644 D645 D646 D647 D648 D649 D650 D651 D652 D653 D654 D655 D656 D657 D658 D659 D660 D661 D662 D663 D664 D665 D666 D667 D668 D669 D670 D671 D672 D673 D674 D675 D676 D677 D678 D679 D680 D681 D682 D683 D684 D685 D686 D687 D688 D689 D690 D691 D692 D693 D694 D695 D696 D697 D698 D699 D700 D701 D702 D703 D704 D705 D706 D707 D708 D709 D710 D711 D712 D713 D714 D715 D716 D717 D718 D719 D720 D721 D722 D723 D724 D725 D726 D727 D728 D729 D730 D731 D732 D733 D734 D735 D736 D737 D738 D739 D740 D741 D742 D743 D744 D745 D746 D747 D748 D749 D750 D751 D752 D753 D754 D755 D756 D757 D758 D759 D760 D761 D762 D763 D764 D765 D766 D767 D768 D769 D770 D771 D772 D773 D774 D775 D776 D777 D778 D779 D780 D781 D782 D783 D784 D785 D786 D787 D788 D789 D790 D791 D792 D793 D794 D795 D796 D797 D798 D799 D800 D801 D802 D803 D804 D805 D806 D807 D808 D809 D810 D811 D812 D813 D814 D815 D816 D817 D818 D819 D820 D821 D822 D823 D824 D825 D826 D827 D828 D829 D830 D831 D832 D833 D834 D835 D836 D837 D838 D839 D840 D841 D842 D843 D844 D845 D846 D847 D848 D849 D850 D851 D852 D853 D854 D855 D856 D857 D858 D859 D860 D861 D862 D863 D864 D865 D866 D867 D868 D869 D870 D871 D872 D873 D874 D875 D876 D877 D878 D879 D880 D881 D882 D883 D884 D885 D886 D887 D888 D889 D890 D891 D892 D893 D894 D895 D896 D897 D898 D899 D900 D901 D902 D903 D904 D905 D906 D907 D908 D909 D910 D911 D912 D913 D914 D915 D916 D917 D918 D919 D920 D921 D922 D923 D924 D925 D926 D927 D928 D929 D930 D931 D932 D933 D934 D935 D936 D937 D938 D939 D940 D941 D942 D943 D944 D945 D946 D947 D948 D949 D950 D951 D952 D953 D954 D955 D956 D957 D958 D959 D960 D961 D962 D963 D964 D965 D966 D967 D968 D969 D970 D971 D972 D973 D974 D975 D976 D977 D978 D979 D980 D981 D982 D983 D984 D985 D986 D987 D988 D989 D990 D991 D992 D993 D994 D995 D996 D997 D998 D999 D1000 D1001 D1002 D1003 D1004 D1005 D1006 D1007 D1008 D1009 D1010 D1011 D1012 D1013 D1014 D1015 D1016 D1017 D1018 D1019 D1020 D1021 D1022 D1023 D1024 D1025 D1026 D1027 D1028 D1029 D1030 D1031 D1032 D1033 D1034 D1035 D1036 D1037 D1038 D1039 D1040 D1041 D1042 D1043 D1044 D1045 D1046 D1047 D1048 D1049 D1050 D1051 D1052 D1053 D1054 D1055 D1056 D1057 D1058 D1059 D1060 D1061 D1062 D1063 D1064 D1065 D1066 D1067 D1068 D1069 D1070 D1071 D1072 D1073 D1074 D1075 D1076 D1077 D1078 D1079 D1080 D1081 D1082 D1083 D1084 D1085 D1086 D1087 D1088 D1089 D1090 D1091 D1092 D1093 D1094 D1095 D1096 D1097 D1098 D1099 D1100 D1101 D1102 D1103 D1104 D1105 D1106 D1107 D1108 D1109 D1110 D1111 D1112 D1113 D1114 D1115 D1116 D1117 D1118 D1119 D1120 D1121 D1122 D1123 D1124 D1125 D1126 D1127 D1128 D1129 D1130 D1131 D1132 D1133 D1134 D1135 D1136 D1137 D1138 D1139 D1140 D1141 D1142 D1143 D1144 D1145 D1146 D1147 D1148 D1149 D1150 D1151 D1152 D1153 D1154 D1155 D1156 D1157 D1158 D1159 D1160 D1161 D1162 D1163 D1164 D1165 D1166 D1167 D1168 D1169 D1170 D1171 D1172 D1173 D1174 D1175 D1176 D1177 D1178 D1179 D1180 D1181 D1182 D1183 D1184 D1185 D1186 D1187 D1188 D1189 D1190 D1191 D1192 D1193 D1194 D1195 D1196 D1197 D1198 D1199 D1200 D1201 D1202 D1203 D1204 D1205 D1206 D1207 D1208 D1209 D1210 D1211 D1212 D1213 D1214 D1215 D1216 D1217 D1218 D1219 D1220 D1221 D1222 D1223 D1224 D1225 D1226 D1227 D1228 D1229 D1230 D1231 D1232 D1233 D1234 D1235 D1236 D1237 D1238 D1239 D1240 D1241 D1242 D1243 D1244 D1245 D1246 D1247 D1248 D1249 D1250 D1251 D1252 D1253 D1254 D1255 D1256 D1257 D1258 D1259 D1260 D1261 D1262 D1263 D1264 D1265 D1266 D1267 D1268 D1269 D1270 D1271 D1272 D1273 D1274 D1275 D1276 D1277 D1278 D1279 D1280 D1281 D1282 D1283 D1284 D1285 D1286 D1287 D1288 D1289 D1290 D1291 D1292 D1293 D1294 D1295 D1296 D1297 D1298 D1299 D1300 D1301 D1302 D1303 D1304 D1305 D1306 D1307 D1308 D1309 D1310 D1311 D1312 D1313 D1314 D1315 D1316 D1317 D1318 D1319 D1320 D1321 D1322 D1323 D1324 D1325 D1326 D1327 D1328 D1329 D1330 D1331 D1332 D1333 D1334 D1335 D1336 D1337 D1338 D1339 D1340 D1341 D1342 D1343 D1344 D1345 D1346 D1347 D1348 D1349 D1350 D1351 D1352 D1353 D1354 D1355 D1356 D1357 D1358 D1359 D1360 D1361 D1362 D1363 D1364 D1365 D1366 D1367 D1368 D1369 D1370 D1371 D1372 D1373 D1374 D1375 D1376 D1377 D1378 D1379 D1380 D1381 D1382 D1383 D1384 D1385 D1386 D1387 D1388 D1389 D1390 D1391 D1392 D1393 D1394 D1395 D1396 D1397 D1398 D1399 D1400 D1401 D1402 D1403 D1404 D1405 D1406 D1407 D1408 D1409 D1410 D1411 D1412 D1413 D1414 D1415 D1416 D1417 D1418 D1419 D1420 D1421 D1422 D1423 D1424 D1425 D1426 D1427 D1428 D1429 D1430 D1431 D1432 D1433 D1434 D1435 D1436 D1437 D1438 D1439 D1440 D1441 D1442 D1443 D1444 D1445 D1446 D1447 D1448 D1449 D1450 D1451 D1452 D1453 D1454 D1455 D1456 D1457 D1458 D1459 D1460 D1461 D1462 D1463 D1464 D1465 D1466 D1467 D1468 D1469 D1470 D1471 D1472 D1473 D1474 D1475 D1476 D1477 D1478 D1479 D1480 D1481 D1482 D1483 D1484 D1485 D1486 D1487 D1488 D1489 D1490 D1491 D1492 D1493 D1494 D1495 D1496 D1497 D1498 D1499 D1500 D1501 D1502 D1503 D1504 D1505 D1506 D1507 D1508 D1509 D1510 D1511 D1512 D1513 D1514 D1515 D1516 D1517 D1518 D1519 D1520 D1521 D1522 D1523 D1524 D1525 D1526 D1527 D1528 D1529 D1530 D1531 D1532 D1533 D1534 D1535 D1536 D1537 D1538 D1539 D1540 D1541 D1542 D1543 D1544 D1545 D1546 D1547 D1548 D1549 D1550 D1551 D1552 D1553 D1554 D1555 D1556 D1557 D1558 D1559 D1560 D1561 D1562 D1563 D1564 D1565 D1566 D1567 D1568 D1569 D1570 D1571 D1572 D1573 D1574 D1575 D1576 D1577 D1578 D1579 D1580 D1581 D1582 D1583 D1584 D1585 D1586 D1587 D1588 D1589 D1590 D1591 D1592 D1593 D1594 D1595 D1596 D1597 D1598 D1599 D1600 D1601 D1602 D1603 D1604 D1605 D1606 D1607 D1608 D1609 D1610 D1611 D1612 D1613 D1614 D1615 D1616 D1617 D1618 D1619 D1620 D1621 D1622 D1623 D1624 D1625 D1626 D1627 D1628 D1629 D1630 D1631 D1632 D1633 D1634 D1635 D1636 D1637 D1638 D1639 D1640 D1641 D1642 D1643 D1644 D1645 D1646 D1647 D1648 D1649 D1650 D1651 D1652 D1653 D1654 D1655 D1656 D1657 D1658 D1659 D1660 D1661 D1662 D1663 D1664 D1665 D1666 D1667 D1668 D1669 D1670 D1671 D1672 D1673 D1674 D1675 D1676 D1677 D1678 D1679 D1680 D1681 D1682 D1683 D1684 D1685 D1686 D1687 D1688 D1689 D1690 D1691 D1692 D1693 D1694 D1695 D1696 D1697 D1698 D1699 D1700 D1701 D1702 D1703 D1704 D1705 D1706 D1707 D1708 D1709 D1710 D1711 D1712 D1713 D1714 D1715 D1716 D1717 D1718 D1719 D1720 D1721 D1722 D1723 D1724 D1725 D1726 D1727 D1728 D1729 D1730 D1731 D1732 D1733 D1734 D1735 D1736 D1737 D1738 D1739 D1740 D1741 D1742 D1743 D1744 D1745 D1746 D1747 D1748 D1749 D1750 D1751 D1752 D1753 D1754 D1755 D1756 D1757 D1758 D1759 D1760 D1761 D1762 D1763 D1764 D1765 D1766 D1767 D1768 D1769 D1770 D1771 D1772 D1773 D1774 D1775 D1776 D1777 D1778 D1779 D1780 D1781 D1782 D1783 D1784 D1785 D1786 D1787 D1788 D1789 D1790 D1791 D1792 D1793 D1794 D1795 D1796 D1797 D1798 D1799 D1800 D1801 D1802 D1803 D1804 D1805 D1806 D1807 D1808 D1809 D1810 D1811 D1812 D1813 D1814 D1815 D1816 D1817 D1818 D1819 D1820 D1821 D1822 D1823 D1824 D1825 D1826 D1827 D1828 D1829 D1830 D1831 D1832 D1833 D1834 D1835 D1836 D1837 D1838 D1839 D1840 D1841 D1842 D1843 D1844 D1845 D1846 D1847 D1848 D1849 D1850 D1851 D1852 D1853 D1854 D1855 D1856 D1857 D1858 D1859 D1860 D1861 D1862 D1863 D1864 D1865 D1866 D1867 D1868 D1869 D1870 D1871 D1872 D1873 D1874 D1875 D1876 D1877 D1878 D1879 D1880 D1881 D1882 D1883 D1884 D1885 D1886 D1887 D1888 D1889 D1890 D1891 D1892 D1893 D1894 D1895 D1896 D1897 D1898 D1899 D1900 D1901 D1902 D1903 D1904 D1905 D1906 D1907 D1908 D1909 D1910 D1911 D1912 D1913 D1914 D1915 D1916 D1917 D1918 D1919 D1920 D1921 D1922 D1923 D1924 D1925 D1926 D1927 D1928 D1929 D1930 D1931 D1932 D1933 D1934 D1935 D1936 D1937 D1938 D1939 D1940 D1941 D1942 D1943 D1944 D1945 D1946 D1947 D1948 D1949 D1950 D1951 D1952 D1953 D1954 D1955 D1956 D1957 D1958 D1959 D1960 D1961 D1962 D1963 D1964 D1965 D1966 D1967 D1968 D1969 D1970 D1971 D1972 D1973 D1974 D1975 D1976 D1977 D1978 D1979 D1980 D1981 D1982 D1983 D1984 D1985 D1986 D1987 D1988 D1989 D1990 D1991 D1992 D1993 D1994 D1995 D1996 D1997 D1998 D1999 D2000 D2001 D2002 D2003 D2004" showDropDown="0" showInputMessage="0" showErrorMessage="0" allowBlank="1" type="list">
      <formula1>"Giriş,Çıkış,Sayım farkı"</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04"/>
  <sheetViews>
    <sheetView workbookViewId="0">
      <pane ySplit="4" topLeftCell="A5" activePane="bottomLeft" state="frozen"/>
      <selection pane="bottomLeft" activeCell="A1" sqref="A1"/>
    </sheetView>
  </sheetViews>
  <sheetFormatPr baseColWidth="8" defaultRowHeight="15"/>
  <cols>
    <col width="11" customWidth="1" min="1" max="1"/>
    <col width="30" customWidth="1" min="2" max="2"/>
    <col width="12" customWidth="1" min="3" max="3"/>
    <col width="12" customWidth="1" min="4" max="4"/>
    <col width="12" customWidth="1" min="5" max="5"/>
    <col width="11" customWidth="1" min="6" max="6"/>
  </cols>
  <sheetData>
    <row r="1">
      <c r="A1" s="1" t="inlineStr">
        <is>
          <t>Sayım formu</t>
        </is>
      </c>
    </row>
    <row r="2">
      <c r="A2" s="6" t="inlineStr">
        <is>
          <t>Kodları yazın, sayılan miktarı girin. Fark çıkan ürün için Hareketler sayfasına "Sayım farkı" satırı ekleyin.</t>
        </is>
      </c>
    </row>
    <row r="4" ht="32" customHeight="1">
      <c r="A4" s="7" t="inlineStr">
        <is>
          <t>Kod</t>
        </is>
      </c>
      <c r="B4" s="7" t="inlineStr">
        <is>
          <t>Ürün</t>
        </is>
      </c>
      <c r="C4" s="7" t="inlineStr">
        <is>
          <t>Depo / raf</t>
        </is>
      </c>
      <c r="D4" s="7" t="inlineStr">
        <is>
          <t>Kayıttaki</t>
        </is>
      </c>
      <c r="E4" s="7" t="inlineStr">
        <is>
          <t>Sayılan</t>
        </is>
      </c>
      <c r="F4" s="7" t="inlineStr">
        <is>
          <t>Fark</t>
        </is>
      </c>
    </row>
    <row r="5">
      <c r="A5" t="inlineStr">
        <is>
          <t>M-001</t>
        </is>
      </c>
      <c r="B5" s="9">
        <f>IF(A5="","",IFERROR(VLOOKUP(A5,'Stok'!A:M,2,FALSE),""))</f>
        <v/>
      </c>
      <c r="C5" s="9">
        <f>IF(A5="","",IFERROR(VLOOKUP(A5,'Stok'!A:M,4,FALSE),""))</f>
        <v/>
      </c>
      <c r="D5" s="8">
        <f>IF(A5="","",IFERROR(VLOOKUP(A5,'Stok'!A:M,9,FALSE),""))</f>
        <v/>
      </c>
      <c r="F5" s="8">
        <f>IF(OR(A5="",E5=""),"",E5-D5)</f>
        <v/>
      </c>
    </row>
    <row r="6">
      <c r="A6" t="inlineStr">
        <is>
          <t>M-002</t>
        </is>
      </c>
      <c r="B6" s="9">
        <f>IF(A6="","",IFERROR(VLOOKUP(A6,'Stok'!A:M,2,FALSE),""))</f>
        <v/>
      </c>
      <c r="C6" s="9">
        <f>IF(A6="","",IFERROR(VLOOKUP(A6,'Stok'!A:M,4,FALSE),""))</f>
        <v/>
      </c>
      <c r="D6" s="8">
        <f>IF(A6="","",IFERROR(VLOOKUP(A6,'Stok'!A:M,9,FALSE),""))</f>
        <v/>
      </c>
      <c r="F6" s="8">
        <f>IF(OR(A6="",E6=""),"",E6-D6)</f>
        <v/>
      </c>
    </row>
    <row r="7">
      <c r="A7" t="inlineStr">
        <is>
          <t>M-003</t>
        </is>
      </c>
      <c r="B7" s="9">
        <f>IF(A7="","",IFERROR(VLOOKUP(A7,'Stok'!A:M,2,FALSE),""))</f>
        <v/>
      </c>
      <c r="C7" s="9">
        <f>IF(A7="","",IFERROR(VLOOKUP(A7,'Stok'!A:M,4,FALSE),""))</f>
        <v/>
      </c>
      <c r="D7" s="8">
        <f>IF(A7="","",IFERROR(VLOOKUP(A7,'Stok'!A:M,9,FALSE),""))</f>
        <v/>
      </c>
      <c r="F7" s="8">
        <f>IF(OR(A7="",E7=""),"",E7-D7)</f>
        <v/>
      </c>
    </row>
    <row r="8">
      <c r="A8" t="inlineStr">
        <is>
          <t>M-004</t>
        </is>
      </c>
      <c r="B8" s="9">
        <f>IF(A8="","",IFERROR(VLOOKUP(A8,'Stok'!A:M,2,FALSE),""))</f>
        <v/>
      </c>
      <c r="C8" s="9">
        <f>IF(A8="","",IFERROR(VLOOKUP(A8,'Stok'!A:M,4,FALSE),""))</f>
        <v/>
      </c>
      <c r="D8" s="8">
        <f>IF(A8="","",IFERROR(VLOOKUP(A8,'Stok'!A:M,9,FALSE),""))</f>
        <v/>
      </c>
      <c r="F8" s="8">
        <f>IF(OR(A8="",E8=""),"",E8-D8)</f>
        <v/>
      </c>
    </row>
    <row r="9">
      <c r="A9" t="inlineStr">
        <is>
          <t>M-005</t>
        </is>
      </c>
      <c r="B9" s="9">
        <f>IF(A9="","",IFERROR(VLOOKUP(A9,'Stok'!A:M,2,FALSE),""))</f>
        <v/>
      </c>
      <c r="C9" s="9">
        <f>IF(A9="","",IFERROR(VLOOKUP(A9,'Stok'!A:M,4,FALSE),""))</f>
        <v/>
      </c>
      <c r="D9" s="8">
        <f>IF(A9="","",IFERROR(VLOOKUP(A9,'Stok'!A:M,9,FALSE),""))</f>
        <v/>
      </c>
      <c r="F9" s="8">
        <f>IF(OR(A9="",E9=""),"",E9-D9)</f>
        <v/>
      </c>
    </row>
    <row r="10">
      <c r="A10" t="inlineStr">
        <is>
          <t>M-006</t>
        </is>
      </c>
      <c r="B10" s="9">
        <f>IF(A10="","",IFERROR(VLOOKUP(A10,'Stok'!A:M,2,FALSE),""))</f>
        <v/>
      </c>
      <c r="C10" s="9">
        <f>IF(A10="","",IFERROR(VLOOKUP(A10,'Stok'!A:M,4,FALSE),""))</f>
        <v/>
      </c>
      <c r="D10" s="8">
        <f>IF(A10="","",IFERROR(VLOOKUP(A10,'Stok'!A:M,9,FALSE),""))</f>
        <v/>
      </c>
      <c r="F10" s="8">
        <f>IF(OR(A10="",E10=""),"",E10-D10)</f>
        <v/>
      </c>
    </row>
    <row r="11">
      <c r="B11" s="9">
        <f>IF(A11="","",IFERROR(VLOOKUP(A11,'Stok'!A:M,2,FALSE),""))</f>
        <v/>
      </c>
      <c r="C11" s="9">
        <f>IF(A11="","",IFERROR(VLOOKUP(A11,'Stok'!A:M,4,FALSE),""))</f>
        <v/>
      </c>
      <c r="D11" s="8">
        <f>IF(A11="","",IFERROR(VLOOKUP(A11,'Stok'!A:M,9,FALSE),""))</f>
        <v/>
      </c>
      <c r="F11" s="8">
        <f>IF(OR(A11="",E11=""),"",E11-D11)</f>
        <v/>
      </c>
    </row>
    <row r="12">
      <c r="B12" s="9">
        <f>IF(A12="","",IFERROR(VLOOKUP(A12,'Stok'!A:M,2,FALSE),""))</f>
        <v/>
      </c>
      <c r="C12" s="9">
        <f>IF(A12="","",IFERROR(VLOOKUP(A12,'Stok'!A:M,4,FALSE),""))</f>
        <v/>
      </c>
      <c r="D12" s="8">
        <f>IF(A12="","",IFERROR(VLOOKUP(A12,'Stok'!A:M,9,FALSE),""))</f>
        <v/>
      </c>
      <c r="F12" s="8">
        <f>IF(OR(A12="",E12=""),"",E12-D12)</f>
        <v/>
      </c>
    </row>
    <row r="13">
      <c r="B13" s="9">
        <f>IF(A13="","",IFERROR(VLOOKUP(A13,'Stok'!A:M,2,FALSE),""))</f>
        <v/>
      </c>
      <c r="C13" s="9">
        <f>IF(A13="","",IFERROR(VLOOKUP(A13,'Stok'!A:M,4,FALSE),""))</f>
        <v/>
      </c>
      <c r="D13" s="8">
        <f>IF(A13="","",IFERROR(VLOOKUP(A13,'Stok'!A:M,9,FALSE),""))</f>
        <v/>
      </c>
      <c r="F13" s="8">
        <f>IF(OR(A13="",E13=""),"",E13-D13)</f>
        <v/>
      </c>
    </row>
    <row r="14">
      <c r="B14" s="9">
        <f>IF(A14="","",IFERROR(VLOOKUP(A14,'Stok'!A:M,2,FALSE),""))</f>
        <v/>
      </c>
      <c r="C14" s="9">
        <f>IF(A14="","",IFERROR(VLOOKUP(A14,'Stok'!A:M,4,FALSE),""))</f>
        <v/>
      </c>
      <c r="D14" s="8">
        <f>IF(A14="","",IFERROR(VLOOKUP(A14,'Stok'!A:M,9,FALSE),""))</f>
        <v/>
      </c>
      <c r="F14" s="8">
        <f>IF(OR(A14="",E14=""),"",E14-D14)</f>
        <v/>
      </c>
    </row>
    <row r="15">
      <c r="B15" s="9">
        <f>IF(A15="","",IFERROR(VLOOKUP(A15,'Stok'!A:M,2,FALSE),""))</f>
        <v/>
      </c>
      <c r="C15" s="9">
        <f>IF(A15="","",IFERROR(VLOOKUP(A15,'Stok'!A:M,4,FALSE),""))</f>
        <v/>
      </c>
      <c r="D15" s="8">
        <f>IF(A15="","",IFERROR(VLOOKUP(A15,'Stok'!A:M,9,FALSE),""))</f>
        <v/>
      </c>
      <c r="F15" s="8">
        <f>IF(OR(A15="",E15=""),"",E15-D15)</f>
        <v/>
      </c>
    </row>
    <row r="16">
      <c r="B16" s="9">
        <f>IF(A16="","",IFERROR(VLOOKUP(A16,'Stok'!A:M,2,FALSE),""))</f>
        <v/>
      </c>
      <c r="C16" s="9">
        <f>IF(A16="","",IFERROR(VLOOKUP(A16,'Stok'!A:M,4,FALSE),""))</f>
        <v/>
      </c>
      <c r="D16" s="8">
        <f>IF(A16="","",IFERROR(VLOOKUP(A16,'Stok'!A:M,9,FALSE),""))</f>
        <v/>
      </c>
      <c r="F16" s="8">
        <f>IF(OR(A16="",E16=""),"",E16-D16)</f>
        <v/>
      </c>
    </row>
    <row r="17">
      <c r="B17" s="9">
        <f>IF(A17="","",IFERROR(VLOOKUP(A17,'Stok'!A:M,2,FALSE),""))</f>
        <v/>
      </c>
      <c r="C17" s="9">
        <f>IF(A17="","",IFERROR(VLOOKUP(A17,'Stok'!A:M,4,FALSE),""))</f>
        <v/>
      </c>
      <c r="D17" s="8">
        <f>IF(A17="","",IFERROR(VLOOKUP(A17,'Stok'!A:M,9,FALSE),""))</f>
        <v/>
      </c>
      <c r="F17" s="8">
        <f>IF(OR(A17="",E17=""),"",E17-D17)</f>
        <v/>
      </c>
    </row>
    <row r="18">
      <c r="B18" s="9">
        <f>IF(A18="","",IFERROR(VLOOKUP(A18,'Stok'!A:M,2,FALSE),""))</f>
        <v/>
      </c>
      <c r="C18" s="9">
        <f>IF(A18="","",IFERROR(VLOOKUP(A18,'Stok'!A:M,4,FALSE),""))</f>
        <v/>
      </c>
      <c r="D18" s="8">
        <f>IF(A18="","",IFERROR(VLOOKUP(A18,'Stok'!A:M,9,FALSE),""))</f>
        <v/>
      </c>
      <c r="F18" s="8">
        <f>IF(OR(A18="",E18=""),"",E18-D18)</f>
        <v/>
      </c>
    </row>
    <row r="19">
      <c r="B19" s="9">
        <f>IF(A19="","",IFERROR(VLOOKUP(A19,'Stok'!A:M,2,FALSE),""))</f>
        <v/>
      </c>
      <c r="C19" s="9">
        <f>IF(A19="","",IFERROR(VLOOKUP(A19,'Stok'!A:M,4,FALSE),""))</f>
        <v/>
      </c>
      <c r="D19" s="8">
        <f>IF(A19="","",IFERROR(VLOOKUP(A19,'Stok'!A:M,9,FALSE),""))</f>
        <v/>
      </c>
      <c r="F19" s="8">
        <f>IF(OR(A19="",E19=""),"",E19-D19)</f>
        <v/>
      </c>
    </row>
    <row r="20">
      <c r="B20" s="9">
        <f>IF(A20="","",IFERROR(VLOOKUP(A20,'Stok'!A:M,2,FALSE),""))</f>
        <v/>
      </c>
      <c r="C20" s="9">
        <f>IF(A20="","",IFERROR(VLOOKUP(A20,'Stok'!A:M,4,FALSE),""))</f>
        <v/>
      </c>
      <c r="D20" s="8">
        <f>IF(A20="","",IFERROR(VLOOKUP(A20,'Stok'!A:M,9,FALSE),""))</f>
        <v/>
      </c>
      <c r="F20" s="8">
        <f>IF(OR(A20="",E20=""),"",E20-D20)</f>
        <v/>
      </c>
    </row>
    <row r="21">
      <c r="B21" s="9">
        <f>IF(A21="","",IFERROR(VLOOKUP(A21,'Stok'!A:M,2,FALSE),""))</f>
        <v/>
      </c>
      <c r="C21" s="9">
        <f>IF(A21="","",IFERROR(VLOOKUP(A21,'Stok'!A:M,4,FALSE),""))</f>
        <v/>
      </c>
      <c r="D21" s="8">
        <f>IF(A21="","",IFERROR(VLOOKUP(A21,'Stok'!A:M,9,FALSE),""))</f>
        <v/>
      </c>
      <c r="F21" s="8">
        <f>IF(OR(A21="",E21=""),"",E21-D21)</f>
        <v/>
      </c>
    </row>
    <row r="22">
      <c r="B22" s="9">
        <f>IF(A22="","",IFERROR(VLOOKUP(A22,'Stok'!A:M,2,FALSE),""))</f>
        <v/>
      </c>
      <c r="C22" s="9">
        <f>IF(A22="","",IFERROR(VLOOKUP(A22,'Stok'!A:M,4,FALSE),""))</f>
        <v/>
      </c>
      <c r="D22" s="8">
        <f>IF(A22="","",IFERROR(VLOOKUP(A22,'Stok'!A:M,9,FALSE),""))</f>
        <v/>
      </c>
      <c r="F22" s="8">
        <f>IF(OR(A22="",E22=""),"",E22-D22)</f>
        <v/>
      </c>
    </row>
    <row r="23">
      <c r="B23" s="9">
        <f>IF(A23="","",IFERROR(VLOOKUP(A23,'Stok'!A:M,2,FALSE),""))</f>
        <v/>
      </c>
      <c r="C23" s="9">
        <f>IF(A23="","",IFERROR(VLOOKUP(A23,'Stok'!A:M,4,FALSE),""))</f>
        <v/>
      </c>
      <c r="D23" s="8">
        <f>IF(A23="","",IFERROR(VLOOKUP(A23,'Stok'!A:M,9,FALSE),""))</f>
        <v/>
      </c>
      <c r="F23" s="8">
        <f>IF(OR(A23="",E23=""),"",E23-D23)</f>
        <v/>
      </c>
    </row>
    <row r="24">
      <c r="B24" s="9">
        <f>IF(A24="","",IFERROR(VLOOKUP(A24,'Stok'!A:M,2,FALSE),""))</f>
        <v/>
      </c>
      <c r="C24" s="9">
        <f>IF(A24="","",IFERROR(VLOOKUP(A24,'Stok'!A:M,4,FALSE),""))</f>
        <v/>
      </c>
      <c r="D24" s="8">
        <f>IF(A24="","",IFERROR(VLOOKUP(A24,'Stok'!A:M,9,FALSE),""))</f>
        <v/>
      </c>
      <c r="F24" s="8">
        <f>IF(OR(A24="",E24=""),"",E24-D24)</f>
        <v/>
      </c>
    </row>
    <row r="25">
      <c r="B25" s="9">
        <f>IF(A25="","",IFERROR(VLOOKUP(A25,'Stok'!A:M,2,FALSE),""))</f>
        <v/>
      </c>
      <c r="C25" s="9">
        <f>IF(A25="","",IFERROR(VLOOKUP(A25,'Stok'!A:M,4,FALSE),""))</f>
        <v/>
      </c>
      <c r="D25" s="8">
        <f>IF(A25="","",IFERROR(VLOOKUP(A25,'Stok'!A:M,9,FALSE),""))</f>
        <v/>
      </c>
      <c r="F25" s="8">
        <f>IF(OR(A25="",E25=""),"",E25-D25)</f>
        <v/>
      </c>
    </row>
    <row r="26">
      <c r="B26" s="9">
        <f>IF(A26="","",IFERROR(VLOOKUP(A26,'Stok'!A:M,2,FALSE),""))</f>
        <v/>
      </c>
      <c r="C26" s="9">
        <f>IF(A26="","",IFERROR(VLOOKUP(A26,'Stok'!A:M,4,FALSE),""))</f>
        <v/>
      </c>
      <c r="D26" s="8">
        <f>IF(A26="","",IFERROR(VLOOKUP(A26,'Stok'!A:M,9,FALSE),""))</f>
        <v/>
      </c>
      <c r="F26" s="8">
        <f>IF(OR(A26="",E26=""),"",E26-D26)</f>
        <v/>
      </c>
    </row>
    <row r="27">
      <c r="B27" s="9">
        <f>IF(A27="","",IFERROR(VLOOKUP(A27,'Stok'!A:M,2,FALSE),""))</f>
        <v/>
      </c>
      <c r="C27" s="9">
        <f>IF(A27="","",IFERROR(VLOOKUP(A27,'Stok'!A:M,4,FALSE),""))</f>
        <v/>
      </c>
      <c r="D27" s="8">
        <f>IF(A27="","",IFERROR(VLOOKUP(A27,'Stok'!A:M,9,FALSE),""))</f>
        <v/>
      </c>
      <c r="F27" s="8">
        <f>IF(OR(A27="",E27=""),"",E27-D27)</f>
        <v/>
      </c>
    </row>
    <row r="28">
      <c r="B28" s="9">
        <f>IF(A28="","",IFERROR(VLOOKUP(A28,'Stok'!A:M,2,FALSE),""))</f>
        <v/>
      </c>
      <c r="C28" s="9">
        <f>IF(A28="","",IFERROR(VLOOKUP(A28,'Stok'!A:M,4,FALSE),""))</f>
        <v/>
      </c>
      <c r="D28" s="8">
        <f>IF(A28="","",IFERROR(VLOOKUP(A28,'Stok'!A:M,9,FALSE),""))</f>
        <v/>
      </c>
      <c r="F28" s="8">
        <f>IF(OR(A28="",E28=""),"",E28-D28)</f>
        <v/>
      </c>
    </row>
    <row r="29">
      <c r="B29" s="9">
        <f>IF(A29="","",IFERROR(VLOOKUP(A29,'Stok'!A:M,2,FALSE),""))</f>
        <v/>
      </c>
      <c r="C29" s="9">
        <f>IF(A29="","",IFERROR(VLOOKUP(A29,'Stok'!A:M,4,FALSE),""))</f>
        <v/>
      </c>
      <c r="D29" s="8">
        <f>IF(A29="","",IFERROR(VLOOKUP(A29,'Stok'!A:M,9,FALSE),""))</f>
        <v/>
      </c>
      <c r="F29" s="8">
        <f>IF(OR(A29="",E29=""),"",E29-D29)</f>
        <v/>
      </c>
    </row>
    <row r="30">
      <c r="B30" s="9">
        <f>IF(A30="","",IFERROR(VLOOKUP(A30,'Stok'!A:M,2,FALSE),""))</f>
        <v/>
      </c>
      <c r="C30" s="9">
        <f>IF(A30="","",IFERROR(VLOOKUP(A30,'Stok'!A:M,4,FALSE),""))</f>
        <v/>
      </c>
      <c r="D30" s="8">
        <f>IF(A30="","",IFERROR(VLOOKUP(A30,'Stok'!A:M,9,FALSE),""))</f>
        <v/>
      </c>
      <c r="F30" s="8">
        <f>IF(OR(A30="",E30=""),"",E30-D30)</f>
        <v/>
      </c>
    </row>
    <row r="31">
      <c r="B31" s="9">
        <f>IF(A31="","",IFERROR(VLOOKUP(A31,'Stok'!A:M,2,FALSE),""))</f>
        <v/>
      </c>
      <c r="C31" s="9">
        <f>IF(A31="","",IFERROR(VLOOKUP(A31,'Stok'!A:M,4,FALSE),""))</f>
        <v/>
      </c>
      <c r="D31" s="8">
        <f>IF(A31="","",IFERROR(VLOOKUP(A31,'Stok'!A:M,9,FALSE),""))</f>
        <v/>
      </c>
      <c r="F31" s="8">
        <f>IF(OR(A31="",E31=""),"",E31-D31)</f>
        <v/>
      </c>
    </row>
    <row r="32">
      <c r="B32" s="9">
        <f>IF(A32="","",IFERROR(VLOOKUP(A32,'Stok'!A:M,2,FALSE),""))</f>
        <v/>
      </c>
      <c r="C32" s="9">
        <f>IF(A32="","",IFERROR(VLOOKUP(A32,'Stok'!A:M,4,FALSE),""))</f>
        <v/>
      </c>
      <c r="D32" s="8">
        <f>IF(A32="","",IFERROR(VLOOKUP(A32,'Stok'!A:M,9,FALSE),""))</f>
        <v/>
      </c>
      <c r="F32" s="8">
        <f>IF(OR(A32="",E32=""),"",E32-D32)</f>
        <v/>
      </c>
    </row>
    <row r="33">
      <c r="B33" s="9">
        <f>IF(A33="","",IFERROR(VLOOKUP(A33,'Stok'!A:M,2,FALSE),""))</f>
        <v/>
      </c>
      <c r="C33" s="9">
        <f>IF(A33="","",IFERROR(VLOOKUP(A33,'Stok'!A:M,4,FALSE),""))</f>
        <v/>
      </c>
      <c r="D33" s="8">
        <f>IF(A33="","",IFERROR(VLOOKUP(A33,'Stok'!A:M,9,FALSE),""))</f>
        <v/>
      </c>
      <c r="F33" s="8">
        <f>IF(OR(A33="",E33=""),"",E33-D33)</f>
        <v/>
      </c>
    </row>
    <row r="34">
      <c r="B34" s="9">
        <f>IF(A34="","",IFERROR(VLOOKUP(A34,'Stok'!A:M,2,FALSE),""))</f>
        <v/>
      </c>
      <c r="C34" s="9">
        <f>IF(A34="","",IFERROR(VLOOKUP(A34,'Stok'!A:M,4,FALSE),""))</f>
        <v/>
      </c>
      <c r="D34" s="8">
        <f>IF(A34="","",IFERROR(VLOOKUP(A34,'Stok'!A:M,9,FALSE),""))</f>
        <v/>
      </c>
      <c r="F34" s="8">
        <f>IF(OR(A34="",E34=""),"",E34-D34)</f>
        <v/>
      </c>
    </row>
    <row r="35">
      <c r="B35" s="9">
        <f>IF(A35="","",IFERROR(VLOOKUP(A35,'Stok'!A:M,2,FALSE),""))</f>
        <v/>
      </c>
      <c r="C35" s="9">
        <f>IF(A35="","",IFERROR(VLOOKUP(A35,'Stok'!A:M,4,FALSE),""))</f>
        <v/>
      </c>
      <c r="D35" s="8">
        <f>IF(A35="","",IFERROR(VLOOKUP(A35,'Stok'!A:M,9,FALSE),""))</f>
        <v/>
      </c>
      <c r="F35" s="8">
        <f>IF(OR(A35="",E35=""),"",E35-D35)</f>
        <v/>
      </c>
    </row>
    <row r="36">
      <c r="B36" s="9">
        <f>IF(A36="","",IFERROR(VLOOKUP(A36,'Stok'!A:M,2,FALSE),""))</f>
        <v/>
      </c>
      <c r="C36" s="9">
        <f>IF(A36="","",IFERROR(VLOOKUP(A36,'Stok'!A:M,4,FALSE),""))</f>
        <v/>
      </c>
      <c r="D36" s="8">
        <f>IF(A36="","",IFERROR(VLOOKUP(A36,'Stok'!A:M,9,FALSE),""))</f>
        <v/>
      </c>
      <c r="F36" s="8">
        <f>IF(OR(A36="",E36=""),"",E36-D36)</f>
        <v/>
      </c>
    </row>
    <row r="37">
      <c r="B37" s="9">
        <f>IF(A37="","",IFERROR(VLOOKUP(A37,'Stok'!A:M,2,FALSE),""))</f>
        <v/>
      </c>
      <c r="C37" s="9">
        <f>IF(A37="","",IFERROR(VLOOKUP(A37,'Stok'!A:M,4,FALSE),""))</f>
        <v/>
      </c>
      <c r="D37" s="8">
        <f>IF(A37="","",IFERROR(VLOOKUP(A37,'Stok'!A:M,9,FALSE),""))</f>
        <v/>
      </c>
      <c r="F37" s="8">
        <f>IF(OR(A37="",E37=""),"",E37-D37)</f>
        <v/>
      </c>
    </row>
    <row r="38">
      <c r="B38" s="9">
        <f>IF(A38="","",IFERROR(VLOOKUP(A38,'Stok'!A:M,2,FALSE),""))</f>
        <v/>
      </c>
      <c r="C38" s="9">
        <f>IF(A38="","",IFERROR(VLOOKUP(A38,'Stok'!A:M,4,FALSE),""))</f>
        <v/>
      </c>
      <c r="D38" s="8">
        <f>IF(A38="","",IFERROR(VLOOKUP(A38,'Stok'!A:M,9,FALSE),""))</f>
        <v/>
      </c>
      <c r="F38" s="8">
        <f>IF(OR(A38="",E38=""),"",E38-D38)</f>
        <v/>
      </c>
    </row>
    <row r="39">
      <c r="B39" s="9">
        <f>IF(A39="","",IFERROR(VLOOKUP(A39,'Stok'!A:M,2,FALSE),""))</f>
        <v/>
      </c>
      <c r="C39" s="9">
        <f>IF(A39="","",IFERROR(VLOOKUP(A39,'Stok'!A:M,4,FALSE),""))</f>
        <v/>
      </c>
      <c r="D39" s="8">
        <f>IF(A39="","",IFERROR(VLOOKUP(A39,'Stok'!A:M,9,FALSE),""))</f>
        <v/>
      </c>
      <c r="F39" s="8">
        <f>IF(OR(A39="",E39=""),"",E39-D39)</f>
        <v/>
      </c>
    </row>
    <row r="40">
      <c r="B40" s="9">
        <f>IF(A40="","",IFERROR(VLOOKUP(A40,'Stok'!A:M,2,FALSE),""))</f>
        <v/>
      </c>
      <c r="C40" s="9">
        <f>IF(A40="","",IFERROR(VLOOKUP(A40,'Stok'!A:M,4,FALSE),""))</f>
        <v/>
      </c>
      <c r="D40" s="8">
        <f>IF(A40="","",IFERROR(VLOOKUP(A40,'Stok'!A:M,9,FALSE),""))</f>
        <v/>
      </c>
      <c r="F40" s="8">
        <f>IF(OR(A40="",E40=""),"",E40-D40)</f>
        <v/>
      </c>
    </row>
    <row r="41">
      <c r="B41" s="9">
        <f>IF(A41="","",IFERROR(VLOOKUP(A41,'Stok'!A:M,2,FALSE),""))</f>
        <v/>
      </c>
      <c r="C41" s="9">
        <f>IF(A41="","",IFERROR(VLOOKUP(A41,'Stok'!A:M,4,FALSE),""))</f>
        <v/>
      </c>
      <c r="D41" s="8">
        <f>IF(A41="","",IFERROR(VLOOKUP(A41,'Stok'!A:M,9,FALSE),""))</f>
        <v/>
      </c>
      <c r="F41" s="8">
        <f>IF(OR(A41="",E41=""),"",E41-D41)</f>
        <v/>
      </c>
    </row>
    <row r="42">
      <c r="B42" s="9">
        <f>IF(A42="","",IFERROR(VLOOKUP(A42,'Stok'!A:M,2,FALSE),""))</f>
        <v/>
      </c>
      <c r="C42" s="9">
        <f>IF(A42="","",IFERROR(VLOOKUP(A42,'Stok'!A:M,4,FALSE),""))</f>
        <v/>
      </c>
      <c r="D42" s="8">
        <f>IF(A42="","",IFERROR(VLOOKUP(A42,'Stok'!A:M,9,FALSE),""))</f>
        <v/>
      </c>
      <c r="F42" s="8">
        <f>IF(OR(A42="",E42=""),"",E42-D42)</f>
        <v/>
      </c>
    </row>
    <row r="43">
      <c r="B43" s="9">
        <f>IF(A43="","",IFERROR(VLOOKUP(A43,'Stok'!A:M,2,FALSE),""))</f>
        <v/>
      </c>
      <c r="C43" s="9">
        <f>IF(A43="","",IFERROR(VLOOKUP(A43,'Stok'!A:M,4,FALSE),""))</f>
        <v/>
      </c>
      <c r="D43" s="8">
        <f>IF(A43="","",IFERROR(VLOOKUP(A43,'Stok'!A:M,9,FALSE),""))</f>
        <v/>
      </c>
      <c r="F43" s="8">
        <f>IF(OR(A43="",E43=""),"",E43-D43)</f>
        <v/>
      </c>
    </row>
    <row r="44">
      <c r="B44" s="9">
        <f>IF(A44="","",IFERROR(VLOOKUP(A44,'Stok'!A:M,2,FALSE),""))</f>
        <v/>
      </c>
      <c r="C44" s="9">
        <f>IF(A44="","",IFERROR(VLOOKUP(A44,'Stok'!A:M,4,FALSE),""))</f>
        <v/>
      </c>
      <c r="D44" s="8">
        <f>IF(A44="","",IFERROR(VLOOKUP(A44,'Stok'!A:M,9,FALSE),""))</f>
        <v/>
      </c>
      <c r="F44" s="8">
        <f>IF(OR(A44="",E44=""),"",E44-D44)</f>
        <v/>
      </c>
    </row>
    <row r="45">
      <c r="B45" s="9">
        <f>IF(A45="","",IFERROR(VLOOKUP(A45,'Stok'!A:M,2,FALSE),""))</f>
        <v/>
      </c>
      <c r="C45" s="9">
        <f>IF(A45="","",IFERROR(VLOOKUP(A45,'Stok'!A:M,4,FALSE),""))</f>
        <v/>
      </c>
      <c r="D45" s="8">
        <f>IF(A45="","",IFERROR(VLOOKUP(A45,'Stok'!A:M,9,FALSE),""))</f>
        <v/>
      </c>
      <c r="F45" s="8">
        <f>IF(OR(A45="",E45=""),"",E45-D45)</f>
        <v/>
      </c>
    </row>
    <row r="46">
      <c r="B46" s="9">
        <f>IF(A46="","",IFERROR(VLOOKUP(A46,'Stok'!A:M,2,FALSE),""))</f>
        <v/>
      </c>
      <c r="C46" s="9">
        <f>IF(A46="","",IFERROR(VLOOKUP(A46,'Stok'!A:M,4,FALSE),""))</f>
        <v/>
      </c>
      <c r="D46" s="8">
        <f>IF(A46="","",IFERROR(VLOOKUP(A46,'Stok'!A:M,9,FALSE),""))</f>
        <v/>
      </c>
      <c r="F46" s="8">
        <f>IF(OR(A46="",E46=""),"",E46-D46)</f>
        <v/>
      </c>
    </row>
    <row r="47">
      <c r="B47" s="9">
        <f>IF(A47="","",IFERROR(VLOOKUP(A47,'Stok'!A:M,2,FALSE),""))</f>
        <v/>
      </c>
      <c r="C47" s="9">
        <f>IF(A47="","",IFERROR(VLOOKUP(A47,'Stok'!A:M,4,FALSE),""))</f>
        <v/>
      </c>
      <c r="D47" s="8">
        <f>IF(A47="","",IFERROR(VLOOKUP(A47,'Stok'!A:M,9,FALSE),""))</f>
        <v/>
      </c>
      <c r="F47" s="8">
        <f>IF(OR(A47="",E47=""),"",E47-D47)</f>
        <v/>
      </c>
    </row>
    <row r="48">
      <c r="B48" s="9">
        <f>IF(A48="","",IFERROR(VLOOKUP(A48,'Stok'!A:M,2,FALSE),""))</f>
        <v/>
      </c>
      <c r="C48" s="9">
        <f>IF(A48="","",IFERROR(VLOOKUP(A48,'Stok'!A:M,4,FALSE),""))</f>
        <v/>
      </c>
      <c r="D48" s="8">
        <f>IF(A48="","",IFERROR(VLOOKUP(A48,'Stok'!A:M,9,FALSE),""))</f>
        <v/>
      </c>
      <c r="F48" s="8">
        <f>IF(OR(A48="",E48=""),"",E48-D48)</f>
        <v/>
      </c>
    </row>
    <row r="49">
      <c r="B49" s="9">
        <f>IF(A49="","",IFERROR(VLOOKUP(A49,'Stok'!A:M,2,FALSE),""))</f>
        <v/>
      </c>
      <c r="C49" s="9">
        <f>IF(A49="","",IFERROR(VLOOKUP(A49,'Stok'!A:M,4,FALSE),""))</f>
        <v/>
      </c>
      <c r="D49" s="8">
        <f>IF(A49="","",IFERROR(VLOOKUP(A49,'Stok'!A:M,9,FALSE),""))</f>
        <v/>
      </c>
      <c r="F49" s="8">
        <f>IF(OR(A49="",E49=""),"",E49-D49)</f>
        <v/>
      </c>
    </row>
    <row r="50">
      <c r="B50" s="9">
        <f>IF(A50="","",IFERROR(VLOOKUP(A50,'Stok'!A:M,2,FALSE),""))</f>
        <v/>
      </c>
      <c r="C50" s="9">
        <f>IF(A50="","",IFERROR(VLOOKUP(A50,'Stok'!A:M,4,FALSE),""))</f>
        <v/>
      </c>
      <c r="D50" s="8">
        <f>IF(A50="","",IFERROR(VLOOKUP(A50,'Stok'!A:M,9,FALSE),""))</f>
        <v/>
      </c>
      <c r="F50" s="8">
        <f>IF(OR(A50="",E50=""),"",E50-D50)</f>
        <v/>
      </c>
    </row>
    <row r="51">
      <c r="B51" s="9">
        <f>IF(A51="","",IFERROR(VLOOKUP(A51,'Stok'!A:M,2,FALSE),""))</f>
        <v/>
      </c>
      <c r="C51" s="9">
        <f>IF(A51="","",IFERROR(VLOOKUP(A51,'Stok'!A:M,4,FALSE),""))</f>
        <v/>
      </c>
      <c r="D51" s="8">
        <f>IF(A51="","",IFERROR(VLOOKUP(A51,'Stok'!A:M,9,FALSE),""))</f>
        <v/>
      </c>
      <c r="F51" s="8">
        <f>IF(OR(A51="",E51=""),"",E51-D51)</f>
        <v/>
      </c>
    </row>
    <row r="52">
      <c r="B52" s="9">
        <f>IF(A52="","",IFERROR(VLOOKUP(A52,'Stok'!A:M,2,FALSE),""))</f>
        <v/>
      </c>
      <c r="C52" s="9">
        <f>IF(A52="","",IFERROR(VLOOKUP(A52,'Stok'!A:M,4,FALSE),""))</f>
        <v/>
      </c>
      <c r="D52" s="8">
        <f>IF(A52="","",IFERROR(VLOOKUP(A52,'Stok'!A:M,9,FALSE),""))</f>
        <v/>
      </c>
      <c r="F52" s="8">
        <f>IF(OR(A52="",E52=""),"",E52-D52)</f>
        <v/>
      </c>
    </row>
    <row r="53">
      <c r="B53" s="9">
        <f>IF(A53="","",IFERROR(VLOOKUP(A53,'Stok'!A:M,2,FALSE),""))</f>
        <v/>
      </c>
      <c r="C53" s="9">
        <f>IF(A53="","",IFERROR(VLOOKUP(A53,'Stok'!A:M,4,FALSE),""))</f>
        <v/>
      </c>
      <c r="D53" s="8">
        <f>IF(A53="","",IFERROR(VLOOKUP(A53,'Stok'!A:M,9,FALSE),""))</f>
        <v/>
      </c>
      <c r="F53" s="8">
        <f>IF(OR(A53="",E53=""),"",E53-D53)</f>
        <v/>
      </c>
    </row>
    <row r="54">
      <c r="B54" s="9">
        <f>IF(A54="","",IFERROR(VLOOKUP(A54,'Stok'!A:M,2,FALSE),""))</f>
        <v/>
      </c>
      <c r="C54" s="9">
        <f>IF(A54="","",IFERROR(VLOOKUP(A54,'Stok'!A:M,4,FALSE),""))</f>
        <v/>
      </c>
      <c r="D54" s="8">
        <f>IF(A54="","",IFERROR(VLOOKUP(A54,'Stok'!A:M,9,FALSE),""))</f>
        <v/>
      </c>
      <c r="F54" s="8">
        <f>IF(OR(A54="",E54=""),"",E54-D54)</f>
        <v/>
      </c>
    </row>
    <row r="55">
      <c r="B55" s="9">
        <f>IF(A55="","",IFERROR(VLOOKUP(A55,'Stok'!A:M,2,FALSE),""))</f>
        <v/>
      </c>
      <c r="C55" s="9">
        <f>IF(A55="","",IFERROR(VLOOKUP(A55,'Stok'!A:M,4,FALSE),""))</f>
        <v/>
      </c>
      <c r="D55" s="8">
        <f>IF(A55="","",IFERROR(VLOOKUP(A55,'Stok'!A:M,9,FALSE),""))</f>
        <v/>
      </c>
      <c r="F55" s="8">
        <f>IF(OR(A55="",E55=""),"",E55-D55)</f>
        <v/>
      </c>
    </row>
    <row r="56">
      <c r="B56" s="9">
        <f>IF(A56="","",IFERROR(VLOOKUP(A56,'Stok'!A:M,2,FALSE),""))</f>
        <v/>
      </c>
      <c r="C56" s="9">
        <f>IF(A56="","",IFERROR(VLOOKUP(A56,'Stok'!A:M,4,FALSE),""))</f>
        <v/>
      </c>
      <c r="D56" s="8">
        <f>IF(A56="","",IFERROR(VLOOKUP(A56,'Stok'!A:M,9,FALSE),""))</f>
        <v/>
      </c>
      <c r="F56" s="8">
        <f>IF(OR(A56="",E56=""),"",E56-D56)</f>
        <v/>
      </c>
    </row>
    <row r="57">
      <c r="B57" s="9">
        <f>IF(A57="","",IFERROR(VLOOKUP(A57,'Stok'!A:M,2,FALSE),""))</f>
        <v/>
      </c>
      <c r="C57" s="9">
        <f>IF(A57="","",IFERROR(VLOOKUP(A57,'Stok'!A:M,4,FALSE),""))</f>
        <v/>
      </c>
      <c r="D57" s="8">
        <f>IF(A57="","",IFERROR(VLOOKUP(A57,'Stok'!A:M,9,FALSE),""))</f>
        <v/>
      </c>
      <c r="F57" s="8">
        <f>IF(OR(A57="",E57=""),"",E57-D57)</f>
        <v/>
      </c>
    </row>
    <row r="58">
      <c r="B58" s="9">
        <f>IF(A58="","",IFERROR(VLOOKUP(A58,'Stok'!A:M,2,FALSE),""))</f>
        <v/>
      </c>
      <c r="C58" s="9">
        <f>IF(A58="","",IFERROR(VLOOKUP(A58,'Stok'!A:M,4,FALSE),""))</f>
        <v/>
      </c>
      <c r="D58" s="8">
        <f>IF(A58="","",IFERROR(VLOOKUP(A58,'Stok'!A:M,9,FALSE),""))</f>
        <v/>
      </c>
      <c r="F58" s="8">
        <f>IF(OR(A58="",E58=""),"",E58-D58)</f>
        <v/>
      </c>
    </row>
    <row r="59">
      <c r="B59" s="9">
        <f>IF(A59="","",IFERROR(VLOOKUP(A59,'Stok'!A:M,2,FALSE),""))</f>
        <v/>
      </c>
      <c r="C59" s="9">
        <f>IF(A59="","",IFERROR(VLOOKUP(A59,'Stok'!A:M,4,FALSE),""))</f>
        <v/>
      </c>
      <c r="D59" s="8">
        <f>IF(A59="","",IFERROR(VLOOKUP(A59,'Stok'!A:M,9,FALSE),""))</f>
        <v/>
      </c>
      <c r="F59" s="8">
        <f>IF(OR(A59="",E59=""),"",E59-D59)</f>
        <v/>
      </c>
    </row>
    <row r="60">
      <c r="B60" s="9">
        <f>IF(A60="","",IFERROR(VLOOKUP(A60,'Stok'!A:M,2,FALSE),""))</f>
        <v/>
      </c>
      <c r="C60" s="9">
        <f>IF(A60="","",IFERROR(VLOOKUP(A60,'Stok'!A:M,4,FALSE),""))</f>
        <v/>
      </c>
      <c r="D60" s="8">
        <f>IF(A60="","",IFERROR(VLOOKUP(A60,'Stok'!A:M,9,FALSE),""))</f>
        <v/>
      </c>
      <c r="F60" s="8">
        <f>IF(OR(A60="",E60=""),"",E60-D60)</f>
        <v/>
      </c>
    </row>
    <row r="61">
      <c r="B61" s="9">
        <f>IF(A61="","",IFERROR(VLOOKUP(A61,'Stok'!A:M,2,FALSE),""))</f>
        <v/>
      </c>
      <c r="C61" s="9">
        <f>IF(A61="","",IFERROR(VLOOKUP(A61,'Stok'!A:M,4,FALSE),""))</f>
        <v/>
      </c>
      <c r="D61" s="8">
        <f>IF(A61="","",IFERROR(VLOOKUP(A61,'Stok'!A:M,9,FALSE),""))</f>
        <v/>
      </c>
      <c r="F61" s="8">
        <f>IF(OR(A61="",E61=""),"",E61-D61)</f>
        <v/>
      </c>
    </row>
    <row r="62">
      <c r="B62" s="9">
        <f>IF(A62="","",IFERROR(VLOOKUP(A62,'Stok'!A:M,2,FALSE),""))</f>
        <v/>
      </c>
      <c r="C62" s="9">
        <f>IF(A62="","",IFERROR(VLOOKUP(A62,'Stok'!A:M,4,FALSE),""))</f>
        <v/>
      </c>
      <c r="D62" s="8">
        <f>IF(A62="","",IFERROR(VLOOKUP(A62,'Stok'!A:M,9,FALSE),""))</f>
        <v/>
      </c>
      <c r="F62" s="8">
        <f>IF(OR(A62="",E62=""),"",E62-D62)</f>
        <v/>
      </c>
    </row>
    <row r="63">
      <c r="B63" s="9">
        <f>IF(A63="","",IFERROR(VLOOKUP(A63,'Stok'!A:M,2,FALSE),""))</f>
        <v/>
      </c>
      <c r="C63" s="9">
        <f>IF(A63="","",IFERROR(VLOOKUP(A63,'Stok'!A:M,4,FALSE),""))</f>
        <v/>
      </c>
      <c r="D63" s="8">
        <f>IF(A63="","",IFERROR(VLOOKUP(A63,'Stok'!A:M,9,FALSE),""))</f>
        <v/>
      </c>
      <c r="F63" s="8">
        <f>IF(OR(A63="",E63=""),"",E63-D63)</f>
        <v/>
      </c>
    </row>
    <row r="64">
      <c r="B64" s="9">
        <f>IF(A64="","",IFERROR(VLOOKUP(A64,'Stok'!A:M,2,FALSE),""))</f>
        <v/>
      </c>
      <c r="C64" s="9">
        <f>IF(A64="","",IFERROR(VLOOKUP(A64,'Stok'!A:M,4,FALSE),""))</f>
        <v/>
      </c>
      <c r="D64" s="8">
        <f>IF(A64="","",IFERROR(VLOOKUP(A64,'Stok'!A:M,9,FALSE),""))</f>
        <v/>
      </c>
      <c r="F64" s="8">
        <f>IF(OR(A64="",E64=""),"",E64-D64)</f>
        <v/>
      </c>
    </row>
    <row r="65">
      <c r="B65" s="9">
        <f>IF(A65="","",IFERROR(VLOOKUP(A65,'Stok'!A:M,2,FALSE),""))</f>
        <v/>
      </c>
      <c r="C65" s="9">
        <f>IF(A65="","",IFERROR(VLOOKUP(A65,'Stok'!A:M,4,FALSE),""))</f>
        <v/>
      </c>
      <c r="D65" s="8">
        <f>IF(A65="","",IFERROR(VLOOKUP(A65,'Stok'!A:M,9,FALSE),""))</f>
        <v/>
      </c>
      <c r="F65" s="8">
        <f>IF(OR(A65="",E65=""),"",E65-D65)</f>
        <v/>
      </c>
    </row>
    <row r="66">
      <c r="B66" s="9">
        <f>IF(A66="","",IFERROR(VLOOKUP(A66,'Stok'!A:M,2,FALSE),""))</f>
        <v/>
      </c>
      <c r="C66" s="9">
        <f>IF(A66="","",IFERROR(VLOOKUP(A66,'Stok'!A:M,4,FALSE),""))</f>
        <v/>
      </c>
      <c r="D66" s="8">
        <f>IF(A66="","",IFERROR(VLOOKUP(A66,'Stok'!A:M,9,FALSE),""))</f>
        <v/>
      </c>
      <c r="F66" s="8">
        <f>IF(OR(A66="",E66=""),"",E66-D66)</f>
        <v/>
      </c>
    </row>
    <row r="67">
      <c r="B67" s="9">
        <f>IF(A67="","",IFERROR(VLOOKUP(A67,'Stok'!A:M,2,FALSE),""))</f>
        <v/>
      </c>
      <c r="C67" s="9">
        <f>IF(A67="","",IFERROR(VLOOKUP(A67,'Stok'!A:M,4,FALSE),""))</f>
        <v/>
      </c>
      <c r="D67" s="8">
        <f>IF(A67="","",IFERROR(VLOOKUP(A67,'Stok'!A:M,9,FALSE),""))</f>
        <v/>
      </c>
      <c r="F67" s="8">
        <f>IF(OR(A67="",E67=""),"",E67-D67)</f>
        <v/>
      </c>
    </row>
    <row r="68">
      <c r="B68" s="9">
        <f>IF(A68="","",IFERROR(VLOOKUP(A68,'Stok'!A:M,2,FALSE),""))</f>
        <v/>
      </c>
      <c r="C68" s="9">
        <f>IF(A68="","",IFERROR(VLOOKUP(A68,'Stok'!A:M,4,FALSE),""))</f>
        <v/>
      </c>
      <c r="D68" s="8">
        <f>IF(A68="","",IFERROR(VLOOKUP(A68,'Stok'!A:M,9,FALSE),""))</f>
        <v/>
      </c>
      <c r="F68" s="8">
        <f>IF(OR(A68="",E68=""),"",E68-D68)</f>
        <v/>
      </c>
    </row>
    <row r="69">
      <c r="B69" s="9">
        <f>IF(A69="","",IFERROR(VLOOKUP(A69,'Stok'!A:M,2,FALSE),""))</f>
        <v/>
      </c>
      <c r="C69" s="9">
        <f>IF(A69="","",IFERROR(VLOOKUP(A69,'Stok'!A:M,4,FALSE),""))</f>
        <v/>
      </c>
      <c r="D69" s="8">
        <f>IF(A69="","",IFERROR(VLOOKUP(A69,'Stok'!A:M,9,FALSE),""))</f>
        <v/>
      </c>
      <c r="F69" s="8">
        <f>IF(OR(A69="",E69=""),"",E69-D69)</f>
        <v/>
      </c>
    </row>
    <row r="70">
      <c r="B70" s="9">
        <f>IF(A70="","",IFERROR(VLOOKUP(A70,'Stok'!A:M,2,FALSE),""))</f>
        <v/>
      </c>
      <c r="C70" s="9">
        <f>IF(A70="","",IFERROR(VLOOKUP(A70,'Stok'!A:M,4,FALSE),""))</f>
        <v/>
      </c>
      <c r="D70" s="8">
        <f>IF(A70="","",IFERROR(VLOOKUP(A70,'Stok'!A:M,9,FALSE),""))</f>
        <v/>
      </c>
      <c r="F70" s="8">
        <f>IF(OR(A70="",E70=""),"",E70-D70)</f>
        <v/>
      </c>
    </row>
    <row r="71">
      <c r="B71" s="9">
        <f>IF(A71="","",IFERROR(VLOOKUP(A71,'Stok'!A:M,2,FALSE),""))</f>
        <v/>
      </c>
      <c r="C71" s="9">
        <f>IF(A71="","",IFERROR(VLOOKUP(A71,'Stok'!A:M,4,FALSE),""))</f>
        <v/>
      </c>
      <c r="D71" s="8">
        <f>IF(A71="","",IFERROR(VLOOKUP(A71,'Stok'!A:M,9,FALSE),""))</f>
        <v/>
      </c>
      <c r="F71" s="8">
        <f>IF(OR(A71="",E71=""),"",E71-D71)</f>
        <v/>
      </c>
    </row>
    <row r="72">
      <c r="B72" s="9">
        <f>IF(A72="","",IFERROR(VLOOKUP(A72,'Stok'!A:M,2,FALSE),""))</f>
        <v/>
      </c>
      <c r="C72" s="9">
        <f>IF(A72="","",IFERROR(VLOOKUP(A72,'Stok'!A:M,4,FALSE),""))</f>
        <v/>
      </c>
      <c r="D72" s="8">
        <f>IF(A72="","",IFERROR(VLOOKUP(A72,'Stok'!A:M,9,FALSE),""))</f>
        <v/>
      </c>
      <c r="F72" s="8">
        <f>IF(OR(A72="",E72=""),"",E72-D72)</f>
        <v/>
      </c>
    </row>
    <row r="73">
      <c r="B73" s="9">
        <f>IF(A73="","",IFERROR(VLOOKUP(A73,'Stok'!A:M,2,FALSE),""))</f>
        <v/>
      </c>
      <c r="C73" s="9">
        <f>IF(A73="","",IFERROR(VLOOKUP(A73,'Stok'!A:M,4,FALSE),""))</f>
        <v/>
      </c>
      <c r="D73" s="8">
        <f>IF(A73="","",IFERROR(VLOOKUP(A73,'Stok'!A:M,9,FALSE),""))</f>
        <v/>
      </c>
      <c r="F73" s="8">
        <f>IF(OR(A73="",E73=""),"",E73-D73)</f>
        <v/>
      </c>
    </row>
    <row r="74">
      <c r="B74" s="9">
        <f>IF(A74="","",IFERROR(VLOOKUP(A74,'Stok'!A:M,2,FALSE),""))</f>
        <v/>
      </c>
      <c r="C74" s="9">
        <f>IF(A74="","",IFERROR(VLOOKUP(A74,'Stok'!A:M,4,FALSE),""))</f>
        <v/>
      </c>
      <c r="D74" s="8">
        <f>IF(A74="","",IFERROR(VLOOKUP(A74,'Stok'!A:M,9,FALSE),""))</f>
        <v/>
      </c>
      <c r="F74" s="8">
        <f>IF(OR(A74="",E74=""),"",E74-D74)</f>
        <v/>
      </c>
    </row>
    <row r="75">
      <c r="B75" s="9">
        <f>IF(A75="","",IFERROR(VLOOKUP(A75,'Stok'!A:M,2,FALSE),""))</f>
        <v/>
      </c>
      <c r="C75" s="9">
        <f>IF(A75="","",IFERROR(VLOOKUP(A75,'Stok'!A:M,4,FALSE),""))</f>
        <v/>
      </c>
      <c r="D75" s="8">
        <f>IF(A75="","",IFERROR(VLOOKUP(A75,'Stok'!A:M,9,FALSE),""))</f>
        <v/>
      </c>
      <c r="F75" s="8">
        <f>IF(OR(A75="",E75=""),"",E75-D75)</f>
        <v/>
      </c>
    </row>
    <row r="76">
      <c r="B76" s="9">
        <f>IF(A76="","",IFERROR(VLOOKUP(A76,'Stok'!A:M,2,FALSE),""))</f>
        <v/>
      </c>
      <c r="C76" s="9">
        <f>IF(A76="","",IFERROR(VLOOKUP(A76,'Stok'!A:M,4,FALSE),""))</f>
        <v/>
      </c>
      <c r="D76" s="8">
        <f>IF(A76="","",IFERROR(VLOOKUP(A76,'Stok'!A:M,9,FALSE),""))</f>
        <v/>
      </c>
      <c r="F76" s="8">
        <f>IF(OR(A76="",E76=""),"",E76-D76)</f>
        <v/>
      </c>
    </row>
    <row r="77">
      <c r="B77" s="9">
        <f>IF(A77="","",IFERROR(VLOOKUP(A77,'Stok'!A:M,2,FALSE),""))</f>
        <v/>
      </c>
      <c r="C77" s="9">
        <f>IF(A77="","",IFERROR(VLOOKUP(A77,'Stok'!A:M,4,FALSE),""))</f>
        <v/>
      </c>
      <c r="D77" s="8">
        <f>IF(A77="","",IFERROR(VLOOKUP(A77,'Stok'!A:M,9,FALSE),""))</f>
        <v/>
      </c>
      <c r="F77" s="8">
        <f>IF(OR(A77="",E77=""),"",E77-D77)</f>
        <v/>
      </c>
    </row>
    <row r="78">
      <c r="B78" s="9">
        <f>IF(A78="","",IFERROR(VLOOKUP(A78,'Stok'!A:M,2,FALSE),""))</f>
        <v/>
      </c>
      <c r="C78" s="9">
        <f>IF(A78="","",IFERROR(VLOOKUP(A78,'Stok'!A:M,4,FALSE),""))</f>
        <v/>
      </c>
      <c r="D78" s="8">
        <f>IF(A78="","",IFERROR(VLOOKUP(A78,'Stok'!A:M,9,FALSE),""))</f>
        <v/>
      </c>
      <c r="F78" s="8">
        <f>IF(OR(A78="",E78=""),"",E78-D78)</f>
        <v/>
      </c>
    </row>
    <row r="79">
      <c r="B79" s="9">
        <f>IF(A79="","",IFERROR(VLOOKUP(A79,'Stok'!A:M,2,FALSE),""))</f>
        <v/>
      </c>
      <c r="C79" s="9">
        <f>IF(A79="","",IFERROR(VLOOKUP(A79,'Stok'!A:M,4,FALSE),""))</f>
        <v/>
      </c>
      <c r="D79" s="8">
        <f>IF(A79="","",IFERROR(VLOOKUP(A79,'Stok'!A:M,9,FALSE),""))</f>
        <v/>
      </c>
      <c r="F79" s="8">
        <f>IF(OR(A79="",E79=""),"",E79-D79)</f>
        <v/>
      </c>
    </row>
    <row r="80">
      <c r="B80" s="9">
        <f>IF(A80="","",IFERROR(VLOOKUP(A80,'Stok'!A:M,2,FALSE),""))</f>
        <v/>
      </c>
      <c r="C80" s="9">
        <f>IF(A80="","",IFERROR(VLOOKUP(A80,'Stok'!A:M,4,FALSE),""))</f>
        <v/>
      </c>
      <c r="D80" s="8">
        <f>IF(A80="","",IFERROR(VLOOKUP(A80,'Stok'!A:M,9,FALSE),""))</f>
        <v/>
      </c>
      <c r="F80" s="8">
        <f>IF(OR(A80="",E80=""),"",E80-D80)</f>
        <v/>
      </c>
    </row>
    <row r="81">
      <c r="B81" s="9">
        <f>IF(A81="","",IFERROR(VLOOKUP(A81,'Stok'!A:M,2,FALSE),""))</f>
        <v/>
      </c>
      <c r="C81" s="9">
        <f>IF(A81="","",IFERROR(VLOOKUP(A81,'Stok'!A:M,4,FALSE),""))</f>
        <v/>
      </c>
      <c r="D81" s="8">
        <f>IF(A81="","",IFERROR(VLOOKUP(A81,'Stok'!A:M,9,FALSE),""))</f>
        <v/>
      </c>
      <c r="F81" s="8">
        <f>IF(OR(A81="",E81=""),"",E81-D81)</f>
        <v/>
      </c>
    </row>
    <row r="82">
      <c r="B82" s="9">
        <f>IF(A82="","",IFERROR(VLOOKUP(A82,'Stok'!A:M,2,FALSE),""))</f>
        <v/>
      </c>
      <c r="C82" s="9">
        <f>IF(A82="","",IFERROR(VLOOKUP(A82,'Stok'!A:M,4,FALSE),""))</f>
        <v/>
      </c>
      <c r="D82" s="8">
        <f>IF(A82="","",IFERROR(VLOOKUP(A82,'Stok'!A:M,9,FALSE),""))</f>
        <v/>
      </c>
      <c r="F82" s="8">
        <f>IF(OR(A82="",E82=""),"",E82-D82)</f>
        <v/>
      </c>
    </row>
    <row r="83">
      <c r="B83" s="9">
        <f>IF(A83="","",IFERROR(VLOOKUP(A83,'Stok'!A:M,2,FALSE),""))</f>
        <v/>
      </c>
      <c r="C83" s="9">
        <f>IF(A83="","",IFERROR(VLOOKUP(A83,'Stok'!A:M,4,FALSE),""))</f>
        <v/>
      </c>
      <c r="D83" s="8">
        <f>IF(A83="","",IFERROR(VLOOKUP(A83,'Stok'!A:M,9,FALSE),""))</f>
        <v/>
      </c>
      <c r="F83" s="8">
        <f>IF(OR(A83="",E83=""),"",E83-D83)</f>
        <v/>
      </c>
    </row>
    <row r="84">
      <c r="B84" s="9">
        <f>IF(A84="","",IFERROR(VLOOKUP(A84,'Stok'!A:M,2,FALSE),""))</f>
        <v/>
      </c>
      <c r="C84" s="9">
        <f>IF(A84="","",IFERROR(VLOOKUP(A84,'Stok'!A:M,4,FALSE),""))</f>
        <v/>
      </c>
      <c r="D84" s="8">
        <f>IF(A84="","",IFERROR(VLOOKUP(A84,'Stok'!A:M,9,FALSE),""))</f>
        <v/>
      </c>
      <c r="F84" s="8">
        <f>IF(OR(A84="",E84=""),"",E84-D84)</f>
        <v/>
      </c>
    </row>
    <row r="85">
      <c r="B85" s="9">
        <f>IF(A85="","",IFERROR(VLOOKUP(A85,'Stok'!A:M,2,FALSE),""))</f>
        <v/>
      </c>
      <c r="C85" s="9">
        <f>IF(A85="","",IFERROR(VLOOKUP(A85,'Stok'!A:M,4,FALSE),""))</f>
        <v/>
      </c>
      <c r="D85" s="8">
        <f>IF(A85="","",IFERROR(VLOOKUP(A85,'Stok'!A:M,9,FALSE),""))</f>
        <v/>
      </c>
      <c r="F85" s="8">
        <f>IF(OR(A85="",E85=""),"",E85-D85)</f>
        <v/>
      </c>
    </row>
    <row r="86">
      <c r="B86" s="9">
        <f>IF(A86="","",IFERROR(VLOOKUP(A86,'Stok'!A:M,2,FALSE),""))</f>
        <v/>
      </c>
      <c r="C86" s="9">
        <f>IF(A86="","",IFERROR(VLOOKUP(A86,'Stok'!A:M,4,FALSE),""))</f>
        <v/>
      </c>
      <c r="D86" s="8">
        <f>IF(A86="","",IFERROR(VLOOKUP(A86,'Stok'!A:M,9,FALSE),""))</f>
        <v/>
      </c>
      <c r="F86" s="8">
        <f>IF(OR(A86="",E86=""),"",E86-D86)</f>
        <v/>
      </c>
    </row>
    <row r="87">
      <c r="B87" s="9">
        <f>IF(A87="","",IFERROR(VLOOKUP(A87,'Stok'!A:M,2,FALSE),""))</f>
        <v/>
      </c>
      <c r="C87" s="9">
        <f>IF(A87="","",IFERROR(VLOOKUP(A87,'Stok'!A:M,4,FALSE),""))</f>
        <v/>
      </c>
      <c r="D87" s="8">
        <f>IF(A87="","",IFERROR(VLOOKUP(A87,'Stok'!A:M,9,FALSE),""))</f>
        <v/>
      </c>
      <c r="F87" s="8">
        <f>IF(OR(A87="",E87=""),"",E87-D87)</f>
        <v/>
      </c>
    </row>
    <row r="88">
      <c r="B88" s="9">
        <f>IF(A88="","",IFERROR(VLOOKUP(A88,'Stok'!A:M,2,FALSE),""))</f>
        <v/>
      </c>
      <c r="C88" s="9">
        <f>IF(A88="","",IFERROR(VLOOKUP(A88,'Stok'!A:M,4,FALSE),""))</f>
        <v/>
      </c>
      <c r="D88" s="8">
        <f>IF(A88="","",IFERROR(VLOOKUP(A88,'Stok'!A:M,9,FALSE),""))</f>
        <v/>
      </c>
      <c r="F88" s="8">
        <f>IF(OR(A88="",E88=""),"",E88-D88)</f>
        <v/>
      </c>
    </row>
    <row r="89">
      <c r="B89" s="9">
        <f>IF(A89="","",IFERROR(VLOOKUP(A89,'Stok'!A:M,2,FALSE),""))</f>
        <v/>
      </c>
      <c r="C89" s="9">
        <f>IF(A89="","",IFERROR(VLOOKUP(A89,'Stok'!A:M,4,FALSE),""))</f>
        <v/>
      </c>
      <c r="D89" s="8">
        <f>IF(A89="","",IFERROR(VLOOKUP(A89,'Stok'!A:M,9,FALSE),""))</f>
        <v/>
      </c>
      <c r="F89" s="8">
        <f>IF(OR(A89="",E89=""),"",E89-D89)</f>
        <v/>
      </c>
    </row>
    <row r="90">
      <c r="B90" s="9">
        <f>IF(A90="","",IFERROR(VLOOKUP(A90,'Stok'!A:M,2,FALSE),""))</f>
        <v/>
      </c>
      <c r="C90" s="9">
        <f>IF(A90="","",IFERROR(VLOOKUP(A90,'Stok'!A:M,4,FALSE),""))</f>
        <v/>
      </c>
      <c r="D90" s="8">
        <f>IF(A90="","",IFERROR(VLOOKUP(A90,'Stok'!A:M,9,FALSE),""))</f>
        <v/>
      </c>
      <c r="F90" s="8">
        <f>IF(OR(A90="",E90=""),"",E90-D90)</f>
        <v/>
      </c>
    </row>
    <row r="91">
      <c r="B91" s="9">
        <f>IF(A91="","",IFERROR(VLOOKUP(A91,'Stok'!A:M,2,FALSE),""))</f>
        <v/>
      </c>
      <c r="C91" s="9">
        <f>IF(A91="","",IFERROR(VLOOKUP(A91,'Stok'!A:M,4,FALSE),""))</f>
        <v/>
      </c>
      <c r="D91" s="8">
        <f>IF(A91="","",IFERROR(VLOOKUP(A91,'Stok'!A:M,9,FALSE),""))</f>
        <v/>
      </c>
      <c r="F91" s="8">
        <f>IF(OR(A91="",E91=""),"",E91-D91)</f>
        <v/>
      </c>
    </row>
    <row r="92">
      <c r="B92" s="9">
        <f>IF(A92="","",IFERROR(VLOOKUP(A92,'Stok'!A:M,2,FALSE),""))</f>
        <v/>
      </c>
      <c r="C92" s="9">
        <f>IF(A92="","",IFERROR(VLOOKUP(A92,'Stok'!A:M,4,FALSE),""))</f>
        <v/>
      </c>
      <c r="D92" s="8">
        <f>IF(A92="","",IFERROR(VLOOKUP(A92,'Stok'!A:M,9,FALSE),""))</f>
        <v/>
      </c>
      <c r="F92" s="8">
        <f>IF(OR(A92="",E92=""),"",E92-D92)</f>
        <v/>
      </c>
    </row>
    <row r="93">
      <c r="B93" s="9">
        <f>IF(A93="","",IFERROR(VLOOKUP(A93,'Stok'!A:M,2,FALSE),""))</f>
        <v/>
      </c>
      <c r="C93" s="9">
        <f>IF(A93="","",IFERROR(VLOOKUP(A93,'Stok'!A:M,4,FALSE),""))</f>
        <v/>
      </c>
      <c r="D93" s="8">
        <f>IF(A93="","",IFERROR(VLOOKUP(A93,'Stok'!A:M,9,FALSE),""))</f>
        <v/>
      </c>
      <c r="F93" s="8">
        <f>IF(OR(A93="",E93=""),"",E93-D93)</f>
        <v/>
      </c>
    </row>
    <row r="94">
      <c r="B94" s="9">
        <f>IF(A94="","",IFERROR(VLOOKUP(A94,'Stok'!A:M,2,FALSE),""))</f>
        <v/>
      </c>
      <c r="C94" s="9">
        <f>IF(A94="","",IFERROR(VLOOKUP(A94,'Stok'!A:M,4,FALSE),""))</f>
        <v/>
      </c>
      <c r="D94" s="8">
        <f>IF(A94="","",IFERROR(VLOOKUP(A94,'Stok'!A:M,9,FALSE),""))</f>
        <v/>
      </c>
      <c r="F94" s="8">
        <f>IF(OR(A94="",E94=""),"",E94-D94)</f>
        <v/>
      </c>
    </row>
    <row r="95">
      <c r="B95" s="9">
        <f>IF(A95="","",IFERROR(VLOOKUP(A95,'Stok'!A:M,2,FALSE),""))</f>
        <v/>
      </c>
      <c r="C95" s="9">
        <f>IF(A95="","",IFERROR(VLOOKUP(A95,'Stok'!A:M,4,FALSE),""))</f>
        <v/>
      </c>
      <c r="D95" s="8">
        <f>IF(A95="","",IFERROR(VLOOKUP(A95,'Stok'!A:M,9,FALSE),""))</f>
        <v/>
      </c>
      <c r="F95" s="8">
        <f>IF(OR(A95="",E95=""),"",E95-D95)</f>
        <v/>
      </c>
    </row>
    <row r="96">
      <c r="B96" s="9">
        <f>IF(A96="","",IFERROR(VLOOKUP(A96,'Stok'!A:M,2,FALSE),""))</f>
        <v/>
      </c>
      <c r="C96" s="9">
        <f>IF(A96="","",IFERROR(VLOOKUP(A96,'Stok'!A:M,4,FALSE),""))</f>
        <v/>
      </c>
      <c r="D96" s="8">
        <f>IF(A96="","",IFERROR(VLOOKUP(A96,'Stok'!A:M,9,FALSE),""))</f>
        <v/>
      </c>
      <c r="F96" s="8">
        <f>IF(OR(A96="",E96=""),"",E96-D96)</f>
        <v/>
      </c>
    </row>
    <row r="97">
      <c r="B97" s="9">
        <f>IF(A97="","",IFERROR(VLOOKUP(A97,'Stok'!A:M,2,FALSE),""))</f>
        <v/>
      </c>
      <c r="C97" s="9">
        <f>IF(A97="","",IFERROR(VLOOKUP(A97,'Stok'!A:M,4,FALSE),""))</f>
        <v/>
      </c>
      <c r="D97" s="8">
        <f>IF(A97="","",IFERROR(VLOOKUP(A97,'Stok'!A:M,9,FALSE),""))</f>
        <v/>
      </c>
      <c r="F97" s="8">
        <f>IF(OR(A97="",E97=""),"",E97-D97)</f>
        <v/>
      </c>
    </row>
    <row r="98">
      <c r="B98" s="9">
        <f>IF(A98="","",IFERROR(VLOOKUP(A98,'Stok'!A:M,2,FALSE),""))</f>
        <v/>
      </c>
      <c r="C98" s="9">
        <f>IF(A98="","",IFERROR(VLOOKUP(A98,'Stok'!A:M,4,FALSE),""))</f>
        <v/>
      </c>
      <c r="D98" s="8">
        <f>IF(A98="","",IFERROR(VLOOKUP(A98,'Stok'!A:M,9,FALSE),""))</f>
        <v/>
      </c>
      <c r="F98" s="8">
        <f>IF(OR(A98="",E98=""),"",E98-D98)</f>
        <v/>
      </c>
    </row>
    <row r="99">
      <c r="B99" s="9">
        <f>IF(A99="","",IFERROR(VLOOKUP(A99,'Stok'!A:M,2,FALSE),""))</f>
        <v/>
      </c>
      <c r="C99" s="9">
        <f>IF(A99="","",IFERROR(VLOOKUP(A99,'Stok'!A:M,4,FALSE),""))</f>
        <v/>
      </c>
      <c r="D99" s="8">
        <f>IF(A99="","",IFERROR(VLOOKUP(A99,'Stok'!A:M,9,FALSE),""))</f>
        <v/>
      </c>
      <c r="F99" s="8">
        <f>IF(OR(A99="",E99=""),"",E99-D99)</f>
        <v/>
      </c>
    </row>
    <row r="100">
      <c r="B100" s="9">
        <f>IF(A100="","",IFERROR(VLOOKUP(A100,'Stok'!A:M,2,FALSE),""))</f>
        <v/>
      </c>
      <c r="C100" s="9">
        <f>IF(A100="","",IFERROR(VLOOKUP(A100,'Stok'!A:M,4,FALSE),""))</f>
        <v/>
      </c>
      <c r="D100" s="8">
        <f>IF(A100="","",IFERROR(VLOOKUP(A100,'Stok'!A:M,9,FALSE),""))</f>
        <v/>
      </c>
      <c r="F100" s="8">
        <f>IF(OR(A100="",E100=""),"",E100-D100)</f>
        <v/>
      </c>
    </row>
    <row r="101">
      <c r="B101" s="9">
        <f>IF(A101="","",IFERROR(VLOOKUP(A101,'Stok'!A:M,2,FALSE),""))</f>
        <v/>
      </c>
      <c r="C101" s="9">
        <f>IF(A101="","",IFERROR(VLOOKUP(A101,'Stok'!A:M,4,FALSE),""))</f>
        <v/>
      </c>
      <c r="D101" s="8">
        <f>IF(A101="","",IFERROR(VLOOKUP(A101,'Stok'!A:M,9,FALSE),""))</f>
        <v/>
      </c>
      <c r="F101" s="8">
        <f>IF(OR(A101="",E101=""),"",E101-D101)</f>
        <v/>
      </c>
    </row>
    <row r="102">
      <c r="B102" s="9">
        <f>IF(A102="","",IFERROR(VLOOKUP(A102,'Stok'!A:M,2,FALSE),""))</f>
        <v/>
      </c>
      <c r="C102" s="9">
        <f>IF(A102="","",IFERROR(VLOOKUP(A102,'Stok'!A:M,4,FALSE),""))</f>
        <v/>
      </c>
      <c r="D102" s="8">
        <f>IF(A102="","",IFERROR(VLOOKUP(A102,'Stok'!A:M,9,FALSE),""))</f>
        <v/>
      </c>
      <c r="F102" s="8">
        <f>IF(OR(A102="",E102=""),"",E102-D102)</f>
        <v/>
      </c>
    </row>
    <row r="103">
      <c r="B103" s="9">
        <f>IF(A103="","",IFERROR(VLOOKUP(A103,'Stok'!A:M,2,FALSE),""))</f>
        <v/>
      </c>
      <c r="C103" s="9">
        <f>IF(A103="","",IFERROR(VLOOKUP(A103,'Stok'!A:M,4,FALSE),""))</f>
        <v/>
      </c>
      <c r="D103" s="8">
        <f>IF(A103="","",IFERROR(VLOOKUP(A103,'Stok'!A:M,9,FALSE),""))</f>
        <v/>
      </c>
      <c r="F103" s="8">
        <f>IF(OR(A103="",E103=""),"",E103-D103)</f>
        <v/>
      </c>
    </row>
    <row r="104">
      <c r="B104" s="9">
        <f>IF(A104="","",IFERROR(VLOOKUP(A104,'Stok'!A:M,2,FALSE),""))</f>
        <v/>
      </c>
      <c r="C104" s="9">
        <f>IF(A104="","",IFERROR(VLOOKUP(A104,'Stok'!A:M,4,FALSE),""))</f>
        <v/>
      </c>
      <c r="D104" s="8">
        <f>IF(A104="","",IFERROR(VLOOKUP(A104,'Stok'!A:M,9,FALSE),""))</f>
        <v/>
      </c>
      <c r="F104" s="8">
        <f>IF(OR(A104="",E104=""),"",E104-D104)</f>
        <v/>
      </c>
    </row>
    <row r="105">
      <c r="B105" s="9">
        <f>IF(A105="","",IFERROR(VLOOKUP(A105,'Stok'!A:M,2,FALSE),""))</f>
        <v/>
      </c>
      <c r="C105" s="9">
        <f>IF(A105="","",IFERROR(VLOOKUP(A105,'Stok'!A:M,4,FALSE),""))</f>
        <v/>
      </c>
      <c r="D105" s="8">
        <f>IF(A105="","",IFERROR(VLOOKUP(A105,'Stok'!A:M,9,FALSE),""))</f>
        <v/>
      </c>
      <c r="F105" s="8">
        <f>IF(OR(A105="",E105=""),"",E105-D105)</f>
        <v/>
      </c>
    </row>
    <row r="106">
      <c r="B106" s="9">
        <f>IF(A106="","",IFERROR(VLOOKUP(A106,'Stok'!A:M,2,FALSE),""))</f>
        <v/>
      </c>
      <c r="C106" s="9">
        <f>IF(A106="","",IFERROR(VLOOKUP(A106,'Stok'!A:M,4,FALSE),""))</f>
        <v/>
      </c>
      <c r="D106" s="8">
        <f>IF(A106="","",IFERROR(VLOOKUP(A106,'Stok'!A:M,9,FALSE),""))</f>
        <v/>
      </c>
      <c r="F106" s="8">
        <f>IF(OR(A106="",E106=""),"",E106-D106)</f>
        <v/>
      </c>
    </row>
    <row r="107">
      <c r="B107" s="9">
        <f>IF(A107="","",IFERROR(VLOOKUP(A107,'Stok'!A:M,2,FALSE),""))</f>
        <v/>
      </c>
      <c r="C107" s="9">
        <f>IF(A107="","",IFERROR(VLOOKUP(A107,'Stok'!A:M,4,FALSE),""))</f>
        <v/>
      </c>
      <c r="D107" s="8">
        <f>IF(A107="","",IFERROR(VLOOKUP(A107,'Stok'!A:M,9,FALSE),""))</f>
        <v/>
      </c>
      <c r="F107" s="8">
        <f>IF(OR(A107="",E107=""),"",E107-D107)</f>
        <v/>
      </c>
    </row>
    <row r="108">
      <c r="B108" s="9">
        <f>IF(A108="","",IFERROR(VLOOKUP(A108,'Stok'!A:M,2,FALSE),""))</f>
        <v/>
      </c>
      <c r="C108" s="9">
        <f>IF(A108="","",IFERROR(VLOOKUP(A108,'Stok'!A:M,4,FALSE),""))</f>
        <v/>
      </c>
      <c r="D108" s="8">
        <f>IF(A108="","",IFERROR(VLOOKUP(A108,'Stok'!A:M,9,FALSE),""))</f>
        <v/>
      </c>
      <c r="F108" s="8">
        <f>IF(OR(A108="",E108=""),"",E108-D108)</f>
        <v/>
      </c>
    </row>
    <row r="109">
      <c r="B109" s="9">
        <f>IF(A109="","",IFERROR(VLOOKUP(A109,'Stok'!A:M,2,FALSE),""))</f>
        <v/>
      </c>
      <c r="C109" s="9">
        <f>IF(A109="","",IFERROR(VLOOKUP(A109,'Stok'!A:M,4,FALSE),""))</f>
        <v/>
      </c>
      <c r="D109" s="8">
        <f>IF(A109="","",IFERROR(VLOOKUP(A109,'Stok'!A:M,9,FALSE),""))</f>
        <v/>
      </c>
      <c r="F109" s="8">
        <f>IF(OR(A109="",E109=""),"",E109-D109)</f>
        <v/>
      </c>
    </row>
    <row r="110">
      <c r="B110" s="9">
        <f>IF(A110="","",IFERROR(VLOOKUP(A110,'Stok'!A:M,2,FALSE),""))</f>
        <v/>
      </c>
      <c r="C110" s="9">
        <f>IF(A110="","",IFERROR(VLOOKUP(A110,'Stok'!A:M,4,FALSE),""))</f>
        <v/>
      </c>
      <c r="D110" s="8">
        <f>IF(A110="","",IFERROR(VLOOKUP(A110,'Stok'!A:M,9,FALSE),""))</f>
        <v/>
      </c>
      <c r="F110" s="8">
        <f>IF(OR(A110="",E110=""),"",E110-D110)</f>
        <v/>
      </c>
    </row>
    <row r="111">
      <c r="B111" s="9">
        <f>IF(A111="","",IFERROR(VLOOKUP(A111,'Stok'!A:M,2,FALSE),""))</f>
        <v/>
      </c>
      <c r="C111" s="9">
        <f>IF(A111="","",IFERROR(VLOOKUP(A111,'Stok'!A:M,4,FALSE),""))</f>
        <v/>
      </c>
      <c r="D111" s="8">
        <f>IF(A111="","",IFERROR(VLOOKUP(A111,'Stok'!A:M,9,FALSE),""))</f>
        <v/>
      </c>
      <c r="F111" s="8">
        <f>IF(OR(A111="",E111=""),"",E111-D111)</f>
        <v/>
      </c>
    </row>
    <row r="112">
      <c r="B112" s="9">
        <f>IF(A112="","",IFERROR(VLOOKUP(A112,'Stok'!A:M,2,FALSE),""))</f>
        <v/>
      </c>
      <c r="C112" s="9">
        <f>IF(A112="","",IFERROR(VLOOKUP(A112,'Stok'!A:M,4,FALSE),""))</f>
        <v/>
      </c>
      <c r="D112" s="8">
        <f>IF(A112="","",IFERROR(VLOOKUP(A112,'Stok'!A:M,9,FALSE),""))</f>
        <v/>
      </c>
      <c r="F112" s="8">
        <f>IF(OR(A112="",E112=""),"",E112-D112)</f>
        <v/>
      </c>
    </row>
    <row r="113">
      <c r="B113" s="9">
        <f>IF(A113="","",IFERROR(VLOOKUP(A113,'Stok'!A:M,2,FALSE),""))</f>
        <v/>
      </c>
      <c r="C113" s="9">
        <f>IF(A113="","",IFERROR(VLOOKUP(A113,'Stok'!A:M,4,FALSE),""))</f>
        <v/>
      </c>
      <c r="D113" s="8">
        <f>IF(A113="","",IFERROR(VLOOKUP(A113,'Stok'!A:M,9,FALSE),""))</f>
        <v/>
      </c>
      <c r="F113" s="8">
        <f>IF(OR(A113="",E113=""),"",E113-D113)</f>
        <v/>
      </c>
    </row>
    <row r="114">
      <c r="B114" s="9">
        <f>IF(A114="","",IFERROR(VLOOKUP(A114,'Stok'!A:M,2,FALSE),""))</f>
        <v/>
      </c>
      <c r="C114" s="9">
        <f>IF(A114="","",IFERROR(VLOOKUP(A114,'Stok'!A:M,4,FALSE),""))</f>
        <v/>
      </c>
      <c r="D114" s="8">
        <f>IF(A114="","",IFERROR(VLOOKUP(A114,'Stok'!A:M,9,FALSE),""))</f>
        <v/>
      </c>
      <c r="F114" s="8">
        <f>IF(OR(A114="",E114=""),"",E114-D114)</f>
        <v/>
      </c>
    </row>
    <row r="115">
      <c r="B115" s="9">
        <f>IF(A115="","",IFERROR(VLOOKUP(A115,'Stok'!A:M,2,FALSE),""))</f>
        <v/>
      </c>
      <c r="C115" s="9">
        <f>IF(A115="","",IFERROR(VLOOKUP(A115,'Stok'!A:M,4,FALSE),""))</f>
        <v/>
      </c>
      <c r="D115" s="8">
        <f>IF(A115="","",IFERROR(VLOOKUP(A115,'Stok'!A:M,9,FALSE),""))</f>
        <v/>
      </c>
      <c r="F115" s="8">
        <f>IF(OR(A115="",E115=""),"",E115-D115)</f>
        <v/>
      </c>
    </row>
    <row r="116">
      <c r="B116" s="9">
        <f>IF(A116="","",IFERROR(VLOOKUP(A116,'Stok'!A:M,2,FALSE),""))</f>
        <v/>
      </c>
      <c r="C116" s="9">
        <f>IF(A116="","",IFERROR(VLOOKUP(A116,'Stok'!A:M,4,FALSE),""))</f>
        <v/>
      </c>
      <c r="D116" s="8">
        <f>IF(A116="","",IFERROR(VLOOKUP(A116,'Stok'!A:M,9,FALSE),""))</f>
        <v/>
      </c>
      <c r="F116" s="8">
        <f>IF(OR(A116="",E116=""),"",E116-D116)</f>
        <v/>
      </c>
    </row>
    <row r="117">
      <c r="B117" s="9">
        <f>IF(A117="","",IFERROR(VLOOKUP(A117,'Stok'!A:M,2,FALSE),""))</f>
        <v/>
      </c>
      <c r="C117" s="9">
        <f>IF(A117="","",IFERROR(VLOOKUP(A117,'Stok'!A:M,4,FALSE),""))</f>
        <v/>
      </c>
      <c r="D117" s="8">
        <f>IF(A117="","",IFERROR(VLOOKUP(A117,'Stok'!A:M,9,FALSE),""))</f>
        <v/>
      </c>
      <c r="F117" s="8">
        <f>IF(OR(A117="",E117=""),"",E117-D117)</f>
        <v/>
      </c>
    </row>
    <row r="118">
      <c r="B118" s="9">
        <f>IF(A118="","",IFERROR(VLOOKUP(A118,'Stok'!A:M,2,FALSE),""))</f>
        <v/>
      </c>
      <c r="C118" s="9">
        <f>IF(A118="","",IFERROR(VLOOKUP(A118,'Stok'!A:M,4,FALSE),""))</f>
        <v/>
      </c>
      <c r="D118" s="8">
        <f>IF(A118="","",IFERROR(VLOOKUP(A118,'Stok'!A:M,9,FALSE),""))</f>
        <v/>
      </c>
      <c r="F118" s="8">
        <f>IF(OR(A118="",E118=""),"",E118-D118)</f>
        <v/>
      </c>
    </row>
    <row r="119">
      <c r="B119" s="9">
        <f>IF(A119="","",IFERROR(VLOOKUP(A119,'Stok'!A:M,2,FALSE),""))</f>
        <v/>
      </c>
      <c r="C119" s="9">
        <f>IF(A119="","",IFERROR(VLOOKUP(A119,'Stok'!A:M,4,FALSE),""))</f>
        <v/>
      </c>
      <c r="D119" s="8">
        <f>IF(A119="","",IFERROR(VLOOKUP(A119,'Stok'!A:M,9,FALSE),""))</f>
        <v/>
      </c>
      <c r="F119" s="8">
        <f>IF(OR(A119="",E119=""),"",E119-D119)</f>
        <v/>
      </c>
    </row>
    <row r="120">
      <c r="B120" s="9">
        <f>IF(A120="","",IFERROR(VLOOKUP(A120,'Stok'!A:M,2,FALSE),""))</f>
        <v/>
      </c>
      <c r="C120" s="9">
        <f>IF(A120="","",IFERROR(VLOOKUP(A120,'Stok'!A:M,4,FALSE),""))</f>
        <v/>
      </c>
      <c r="D120" s="8">
        <f>IF(A120="","",IFERROR(VLOOKUP(A120,'Stok'!A:M,9,FALSE),""))</f>
        <v/>
      </c>
      <c r="F120" s="8">
        <f>IF(OR(A120="",E120=""),"",E120-D120)</f>
        <v/>
      </c>
    </row>
    <row r="121">
      <c r="B121" s="9">
        <f>IF(A121="","",IFERROR(VLOOKUP(A121,'Stok'!A:M,2,FALSE),""))</f>
        <v/>
      </c>
      <c r="C121" s="9">
        <f>IF(A121="","",IFERROR(VLOOKUP(A121,'Stok'!A:M,4,FALSE),""))</f>
        <v/>
      </c>
      <c r="D121" s="8">
        <f>IF(A121="","",IFERROR(VLOOKUP(A121,'Stok'!A:M,9,FALSE),""))</f>
        <v/>
      </c>
      <c r="F121" s="8">
        <f>IF(OR(A121="",E121=""),"",E121-D121)</f>
        <v/>
      </c>
    </row>
    <row r="122">
      <c r="B122" s="9">
        <f>IF(A122="","",IFERROR(VLOOKUP(A122,'Stok'!A:M,2,FALSE),""))</f>
        <v/>
      </c>
      <c r="C122" s="9">
        <f>IF(A122="","",IFERROR(VLOOKUP(A122,'Stok'!A:M,4,FALSE),""))</f>
        <v/>
      </c>
      <c r="D122" s="8">
        <f>IF(A122="","",IFERROR(VLOOKUP(A122,'Stok'!A:M,9,FALSE),""))</f>
        <v/>
      </c>
      <c r="F122" s="8">
        <f>IF(OR(A122="",E122=""),"",E122-D122)</f>
        <v/>
      </c>
    </row>
    <row r="123">
      <c r="B123" s="9">
        <f>IF(A123="","",IFERROR(VLOOKUP(A123,'Stok'!A:M,2,FALSE),""))</f>
        <v/>
      </c>
      <c r="C123" s="9">
        <f>IF(A123="","",IFERROR(VLOOKUP(A123,'Stok'!A:M,4,FALSE),""))</f>
        <v/>
      </c>
      <c r="D123" s="8">
        <f>IF(A123="","",IFERROR(VLOOKUP(A123,'Stok'!A:M,9,FALSE),""))</f>
        <v/>
      </c>
      <c r="F123" s="8">
        <f>IF(OR(A123="",E123=""),"",E123-D123)</f>
        <v/>
      </c>
    </row>
    <row r="124">
      <c r="B124" s="9">
        <f>IF(A124="","",IFERROR(VLOOKUP(A124,'Stok'!A:M,2,FALSE),""))</f>
        <v/>
      </c>
      <c r="C124" s="9">
        <f>IF(A124="","",IFERROR(VLOOKUP(A124,'Stok'!A:M,4,FALSE),""))</f>
        <v/>
      </c>
      <c r="D124" s="8">
        <f>IF(A124="","",IFERROR(VLOOKUP(A124,'Stok'!A:M,9,FALSE),""))</f>
        <v/>
      </c>
      <c r="F124" s="8">
        <f>IF(OR(A124="",E124=""),"",E124-D124)</f>
        <v/>
      </c>
    </row>
    <row r="125">
      <c r="B125" s="9">
        <f>IF(A125="","",IFERROR(VLOOKUP(A125,'Stok'!A:M,2,FALSE),""))</f>
        <v/>
      </c>
      <c r="C125" s="9">
        <f>IF(A125="","",IFERROR(VLOOKUP(A125,'Stok'!A:M,4,FALSE),""))</f>
        <v/>
      </c>
      <c r="D125" s="8">
        <f>IF(A125="","",IFERROR(VLOOKUP(A125,'Stok'!A:M,9,FALSE),""))</f>
        <v/>
      </c>
      <c r="F125" s="8">
        <f>IF(OR(A125="",E125=""),"",E125-D125)</f>
        <v/>
      </c>
    </row>
    <row r="126">
      <c r="B126" s="9">
        <f>IF(A126="","",IFERROR(VLOOKUP(A126,'Stok'!A:M,2,FALSE),""))</f>
        <v/>
      </c>
      <c r="C126" s="9">
        <f>IF(A126="","",IFERROR(VLOOKUP(A126,'Stok'!A:M,4,FALSE),""))</f>
        <v/>
      </c>
      <c r="D126" s="8">
        <f>IF(A126="","",IFERROR(VLOOKUP(A126,'Stok'!A:M,9,FALSE),""))</f>
        <v/>
      </c>
      <c r="F126" s="8">
        <f>IF(OR(A126="",E126=""),"",E126-D126)</f>
        <v/>
      </c>
    </row>
    <row r="127">
      <c r="B127" s="9">
        <f>IF(A127="","",IFERROR(VLOOKUP(A127,'Stok'!A:M,2,FALSE),""))</f>
        <v/>
      </c>
      <c r="C127" s="9">
        <f>IF(A127="","",IFERROR(VLOOKUP(A127,'Stok'!A:M,4,FALSE),""))</f>
        <v/>
      </c>
      <c r="D127" s="8">
        <f>IF(A127="","",IFERROR(VLOOKUP(A127,'Stok'!A:M,9,FALSE),""))</f>
        <v/>
      </c>
      <c r="F127" s="8">
        <f>IF(OR(A127="",E127=""),"",E127-D127)</f>
        <v/>
      </c>
    </row>
    <row r="128">
      <c r="B128" s="9">
        <f>IF(A128="","",IFERROR(VLOOKUP(A128,'Stok'!A:M,2,FALSE),""))</f>
        <v/>
      </c>
      <c r="C128" s="9">
        <f>IF(A128="","",IFERROR(VLOOKUP(A128,'Stok'!A:M,4,FALSE),""))</f>
        <v/>
      </c>
      <c r="D128" s="8">
        <f>IF(A128="","",IFERROR(VLOOKUP(A128,'Stok'!A:M,9,FALSE),""))</f>
        <v/>
      </c>
      <c r="F128" s="8">
        <f>IF(OR(A128="",E128=""),"",E128-D128)</f>
        <v/>
      </c>
    </row>
    <row r="129">
      <c r="B129" s="9">
        <f>IF(A129="","",IFERROR(VLOOKUP(A129,'Stok'!A:M,2,FALSE),""))</f>
        <v/>
      </c>
      <c r="C129" s="9">
        <f>IF(A129="","",IFERROR(VLOOKUP(A129,'Stok'!A:M,4,FALSE),""))</f>
        <v/>
      </c>
      <c r="D129" s="8">
        <f>IF(A129="","",IFERROR(VLOOKUP(A129,'Stok'!A:M,9,FALSE),""))</f>
        <v/>
      </c>
      <c r="F129" s="8">
        <f>IF(OR(A129="",E129=""),"",E129-D129)</f>
        <v/>
      </c>
    </row>
    <row r="130">
      <c r="B130" s="9">
        <f>IF(A130="","",IFERROR(VLOOKUP(A130,'Stok'!A:M,2,FALSE),""))</f>
        <v/>
      </c>
      <c r="C130" s="9">
        <f>IF(A130="","",IFERROR(VLOOKUP(A130,'Stok'!A:M,4,FALSE),""))</f>
        <v/>
      </c>
      <c r="D130" s="8">
        <f>IF(A130="","",IFERROR(VLOOKUP(A130,'Stok'!A:M,9,FALSE),""))</f>
        <v/>
      </c>
      <c r="F130" s="8">
        <f>IF(OR(A130="",E130=""),"",E130-D130)</f>
        <v/>
      </c>
    </row>
    <row r="131">
      <c r="B131" s="9">
        <f>IF(A131="","",IFERROR(VLOOKUP(A131,'Stok'!A:M,2,FALSE),""))</f>
        <v/>
      </c>
      <c r="C131" s="9">
        <f>IF(A131="","",IFERROR(VLOOKUP(A131,'Stok'!A:M,4,FALSE),""))</f>
        <v/>
      </c>
      <c r="D131" s="8">
        <f>IF(A131="","",IFERROR(VLOOKUP(A131,'Stok'!A:M,9,FALSE),""))</f>
        <v/>
      </c>
      <c r="F131" s="8">
        <f>IF(OR(A131="",E131=""),"",E131-D131)</f>
        <v/>
      </c>
    </row>
    <row r="132">
      <c r="B132" s="9">
        <f>IF(A132="","",IFERROR(VLOOKUP(A132,'Stok'!A:M,2,FALSE),""))</f>
        <v/>
      </c>
      <c r="C132" s="9">
        <f>IF(A132="","",IFERROR(VLOOKUP(A132,'Stok'!A:M,4,FALSE),""))</f>
        <v/>
      </c>
      <c r="D132" s="8">
        <f>IF(A132="","",IFERROR(VLOOKUP(A132,'Stok'!A:M,9,FALSE),""))</f>
        <v/>
      </c>
      <c r="F132" s="8">
        <f>IF(OR(A132="",E132=""),"",E132-D132)</f>
        <v/>
      </c>
    </row>
    <row r="133">
      <c r="B133" s="9">
        <f>IF(A133="","",IFERROR(VLOOKUP(A133,'Stok'!A:M,2,FALSE),""))</f>
        <v/>
      </c>
      <c r="C133" s="9">
        <f>IF(A133="","",IFERROR(VLOOKUP(A133,'Stok'!A:M,4,FALSE),""))</f>
        <v/>
      </c>
      <c r="D133" s="8">
        <f>IF(A133="","",IFERROR(VLOOKUP(A133,'Stok'!A:M,9,FALSE),""))</f>
        <v/>
      </c>
      <c r="F133" s="8">
        <f>IF(OR(A133="",E133=""),"",E133-D133)</f>
        <v/>
      </c>
    </row>
    <row r="134">
      <c r="B134" s="9">
        <f>IF(A134="","",IFERROR(VLOOKUP(A134,'Stok'!A:M,2,FALSE),""))</f>
        <v/>
      </c>
      <c r="C134" s="9">
        <f>IF(A134="","",IFERROR(VLOOKUP(A134,'Stok'!A:M,4,FALSE),""))</f>
        <v/>
      </c>
      <c r="D134" s="8">
        <f>IF(A134="","",IFERROR(VLOOKUP(A134,'Stok'!A:M,9,FALSE),""))</f>
        <v/>
      </c>
      <c r="F134" s="8">
        <f>IF(OR(A134="",E134=""),"",E134-D134)</f>
        <v/>
      </c>
    </row>
    <row r="135">
      <c r="B135" s="9">
        <f>IF(A135="","",IFERROR(VLOOKUP(A135,'Stok'!A:M,2,FALSE),""))</f>
        <v/>
      </c>
      <c r="C135" s="9">
        <f>IF(A135="","",IFERROR(VLOOKUP(A135,'Stok'!A:M,4,FALSE),""))</f>
        <v/>
      </c>
      <c r="D135" s="8">
        <f>IF(A135="","",IFERROR(VLOOKUP(A135,'Stok'!A:M,9,FALSE),""))</f>
        <v/>
      </c>
      <c r="F135" s="8">
        <f>IF(OR(A135="",E135=""),"",E135-D135)</f>
        <v/>
      </c>
    </row>
    <row r="136">
      <c r="B136" s="9">
        <f>IF(A136="","",IFERROR(VLOOKUP(A136,'Stok'!A:M,2,FALSE),""))</f>
        <v/>
      </c>
      <c r="C136" s="9">
        <f>IF(A136="","",IFERROR(VLOOKUP(A136,'Stok'!A:M,4,FALSE),""))</f>
        <v/>
      </c>
      <c r="D136" s="8">
        <f>IF(A136="","",IFERROR(VLOOKUP(A136,'Stok'!A:M,9,FALSE),""))</f>
        <v/>
      </c>
      <c r="F136" s="8">
        <f>IF(OR(A136="",E136=""),"",E136-D136)</f>
        <v/>
      </c>
    </row>
    <row r="137">
      <c r="B137" s="9">
        <f>IF(A137="","",IFERROR(VLOOKUP(A137,'Stok'!A:M,2,FALSE),""))</f>
        <v/>
      </c>
      <c r="C137" s="9">
        <f>IF(A137="","",IFERROR(VLOOKUP(A137,'Stok'!A:M,4,FALSE),""))</f>
        <v/>
      </c>
      <c r="D137" s="8">
        <f>IF(A137="","",IFERROR(VLOOKUP(A137,'Stok'!A:M,9,FALSE),""))</f>
        <v/>
      </c>
      <c r="F137" s="8">
        <f>IF(OR(A137="",E137=""),"",E137-D137)</f>
        <v/>
      </c>
    </row>
    <row r="138">
      <c r="B138" s="9">
        <f>IF(A138="","",IFERROR(VLOOKUP(A138,'Stok'!A:M,2,FALSE),""))</f>
        <v/>
      </c>
      <c r="C138" s="9">
        <f>IF(A138="","",IFERROR(VLOOKUP(A138,'Stok'!A:M,4,FALSE),""))</f>
        <v/>
      </c>
      <c r="D138" s="8">
        <f>IF(A138="","",IFERROR(VLOOKUP(A138,'Stok'!A:M,9,FALSE),""))</f>
        <v/>
      </c>
      <c r="F138" s="8">
        <f>IF(OR(A138="",E138=""),"",E138-D138)</f>
        <v/>
      </c>
    </row>
    <row r="139">
      <c r="B139" s="9">
        <f>IF(A139="","",IFERROR(VLOOKUP(A139,'Stok'!A:M,2,FALSE),""))</f>
        <v/>
      </c>
      <c r="C139" s="9">
        <f>IF(A139="","",IFERROR(VLOOKUP(A139,'Stok'!A:M,4,FALSE),""))</f>
        <v/>
      </c>
      <c r="D139" s="8">
        <f>IF(A139="","",IFERROR(VLOOKUP(A139,'Stok'!A:M,9,FALSE),""))</f>
        <v/>
      </c>
      <c r="F139" s="8">
        <f>IF(OR(A139="",E139=""),"",E139-D139)</f>
        <v/>
      </c>
    </row>
    <row r="140">
      <c r="B140" s="9">
        <f>IF(A140="","",IFERROR(VLOOKUP(A140,'Stok'!A:M,2,FALSE),""))</f>
        <v/>
      </c>
      <c r="C140" s="9">
        <f>IF(A140="","",IFERROR(VLOOKUP(A140,'Stok'!A:M,4,FALSE),""))</f>
        <v/>
      </c>
      <c r="D140" s="8">
        <f>IF(A140="","",IFERROR(VLOOKUP(A140,'Stok'!A:M,9,FALSE),""))</f>
        <v/>
      </c>
      <c r="F140" s="8">
        <f>IF(OR(A140="",E140=""),"",E140-D140)</f>
        <v/>
      </c>
    </row>
    <row r="141">
      <c r="B141" s="9">
        <f>IF(A141="","",IFERROR(VLOOKUP(A141,'Stok'!A:M,2,FALSE),""))</f>
        <v/>
      </c>
      <c r="C141" s="9">
        <f>IF(A141="","",IFERROR(VLOOKUP(A141,'Stok'!A:M,4,FALSE),""))</f>
        <v/>
      </c>
      <c r="D141" s="8">
        <f>IF(A141="","",IFERROR(VLOOKUP(A141,'Stok'!A:M,9,FALSE),""))</f>
        <v/>
      </c>
      <c r="F141" s="8">
        <f>IF(OR(A141="",E141=""),"",E141-D141)</f>
        <v/>
      </c>
    </row>
    <row r="142">
      <c r="B142" s="9">
        <f>IF(A142="","",IFERROR(VLOOKUP(A142,'Stok'!A:M,2,FALSE),""))</f>
        <v/>
      </c>
      <c r="C142" s="9">
        <f>IF(A142="","",IFERROR(VLOOKUP(A142,'Stok'!A:M,4,FALSE),""))</f>
        <v/>
      </c>
      <c r="D142" s="8">
        <f>IF(A142="","",IFERROR(VLOOKUP(A142,'Stok'!A:M,9,FALSE),""))</f>
        <v/>
      </c>
      <c r="F142" s="8">
        <f>IF(OR(A142="",E142=""),"",E142-D142)</f>
        <v/>
      </c>
    </row>
    <row r="143">
      <c r="B143" s="9">
        <f>IF(A143="","",IFERROR(VLOOKUP(A143,'Stok'!A:M,2,FALSE),""))</f>
        <v/>
      </c>
      <c r="C143" s="9">
        <f>IF(A143="","",IFERROR(VLOOKUP(A143,'Stok'!A:M,4,FALSE),""))</f>
        <v/>
      </c>
      <c r="D143" s="8">
        <f>IF(A143="","",IFERROR(VLOOKUP(A143,'Stok'!A:M,9,FALSE),""))</f>
        <v/>
      </c>
      <c r="F143" s="8">
        <f>IF(OR(A143="",E143=""),"",E143-D143)</f>
        <v/>
      </c>
    </row>
    <row r="144">
      <c r="B144" s="9">
        <f>IF(A144="","",IFERROR(VLOOKUP(A144,'Stok'!A:M,2,FALSE),""))</f>
        <v/>
      </c>
      <c r="C144" s="9">
        <f>IF(A144="","",IFERROR(VLOOKUP(A144,'Stok'!A:M,4,FALSE),""))</f>
        <v/>
      </c>
      <c r="D144" s="8">
        <f>IF(A144="","",IFERROR(VLOOKUP(A144,'Stok'!A:M,9,FALSE),""))</f>
        <v/>
      </c>
      <c r="F144" s="8">
        <f>IF(OR(A144="",E144=""),"",E144-D144)</f>
        <v/>
      </c>
    </row>
    <row r="145">
      <c r="B145" s="9">
        <f>IF(A145="","",IFERROR(VLOOKUP(A145,'Stok'!A:M,2,FALSE),""))</f>
        <v/>
      </c>
      <c r="C145" s="9">
        <f>IF(A145="","",IFERROR(VLOOKUP(A145,'Stok'!A:M,4,FALSE),""))</f>
        <v/>
      </c>
      <c r="D145" s="8">
        <f>IF(A145="","",IFERROR(VLOOKUP(A145,'Stok'!A:M,9,FALSE),""))</f>
        <v/>
      </c>
      <c r="F145" s="8">
        <f>IF(OR(A145="",E145=""),"",E145-D145)</f>
        <v/>
      </c>
    </row>
    <row r="146">
      <c r="B146" s="9">
        <f>IF(A146="","",IFERROR(VLOOKUP(A146,'Stok'!A:M,2,FALSE),""))</f>
        <v/>
      </c>
      <c r="C146" s="9">
        <f>IF(A146="","",IFERROR(VLOOKUP(A146,'Stok'!A:M,4,FALSE),""))</f>
        <v/>
      </c>
      <c r="D146" s="8">
        <f>IF(A146="","",IFERROR(VLOOKUP(A146,'Stok'!A:M,9,FALSE),""))</f>
        <v/>
      </c>
      <c r="F146" s="8">
        <f>IF(OR(A146="",E146=""),"",E146-D146)</f>
        <v/>
      </c>
    </row>
    <row r="147">
      <c r="B147" s="9">
        <f>IF(A147="","",IFERROR(VLOOKUP(A147,'Stok'!A:M,2,FALSE),""))</f>
        <v/>
      </c>
      <c r="C147" s="9">
        <f>IF(A147="","",IFERROR(VLOOKUP(A147,'Stok'!A:M,4,FALSE),""))</f>
        <v/>
      </c>
      <c r="D147" s="8">
        <f>IF(A147="","",IFERROR(VLOOKUP(A147,'Stok'!A:M,9,FALSE),""))</f>
        <v/>
      </c>
      <c r="F147" s="8">
        <f>IF(OR(A147="",E147=""),"",E147-D147)</f>
        <v/>
      </c>
    </row>
    <row r="148">
      <c r="B148" s="9">
        <f>IF(A148="","",IFERROR(VLOOKUP(A148,'Stok'!A:M,2,FALSE),""))</f>
        <v/>
      </c>
      <c r="C148" s="9">
        <f>IF(A148="","",IFERROR(VLOOKUP(A148,'Stok'!A:M,4,FALSE),""))</f>
        <v/>
      </c>
      <c r="D148" s="8">
        <f>IF(A148="","",IFERROR(VLOOKUP(A148,'Stok'!A:M,9,FALSE),""))</f>
        <v/>
      </c>
      <c r="F148" s="8">
        <f>IF(OR(A148="",E148=""),"",E148-D148)</f>
        <v/>
      </c>
    </row>
    <row r="149">
      <c r="B149" s="9">
        <f>IF(A149="","",IFERROR(VLOOKUP(A149,'Stok'!A:M,2,FALSE),""))</f>
        <v/>
      </c>
      <c r="C149" s="9">
        <f>IF(A149="","",IFERROR(VLOOKUP(A149,'Stok'!A:M,4,FALSE),""))</f>
        <v/>
      </c>
      <c r="D149" s="8">
        <f>IF(A149="","",IFERROR(VLOOKUP(A149,'Stok'!A:M,9,FALSE),""))</f>
        <v/>
      </c>
      <c r="F149" s="8">
        <f>IF(OR(A149="",E149=""),"",E149-D149)</f>
        <v/>
      </c>
    </row>
    <row r="150">
      <c r="B150" s="9">
        <f>IF(A150="","",IFERROR(VLOOKUP(A150,'Stok'!A:M,2,FALSE),""))</f>
        <v/>
      </c>
      <c r="C150" s="9">
        <f>IF(A150="","",IFERROR(VLOOKUP(A150,'Stok'!A:M,4,FALSE),""))</f>
        <v/>
      </c>
      <c r="D150" s="8">
        <f>IF(A150="","",IFERROR(VLOOKUP(A150,'Stok'!A:M,9,FALSE),""))</f>
        <v/>
      </c>
      <c r="F150" s="8">
        <f>IF(OR(A150="",E150=""),"",E150-D150)</f>
        <v/>
      </c>
    </row>
    <row r="151">
      <c r="B151" s="9">
        <f>IF(A151="","",IFERROR(VLOOKUP(A151,'Stok'!A:M,2,FALSE),""))</f>
        <v/>
      </c>
      <c r="C151" s="9">
        <f>IF(A151="","",IFERROR(VLOOKUP(A151,'Stok'!A:M,4,FALSE),""))</f>
        <v/>
      </c>
      <c r="D151" s="8">
        <f>IF(A151="","",IFERROR(VLOOKUP(A151,'Stok'!A:M,9,FALSE),""))</f>
        <v/>
      </c>
      <c r="F151" s="8">
        <f>IF(OR(A151="",E151=""),"",E151-D151)</f>
        <v/>
      </c>
    </row>
    <row r="152">
      <c r="B152" s="9">
        <f>IF(A152="","",IFERROR(VLOOKUP(A152,'Stok'!A:M,2,FALSE),""))</f>
        <v/>
      </c>
      <c r="C152" s="9">
        <f>IF(A152="","",IFERROR(VLOOKUP(A152,'Stok'!A:M,4,FALSE),""))</f>
        <v/>
      </c>
      <c r="D152" s="8">
        <f>IF(A152="","",IFERROR(VLOOKUP(A152,'Stok'!A:M,9,FALSE),""))</f>
        <v/>
      </c>
      <c r="F152" s="8">
        <f>IF(OR(A152="",E152=""),"",E152-D152)</f>
        <v/>
      </c>
    </row>
    <row r="153">
      <c r="B153" s="9">
        <f>IF(A153="","",IFERROR(VLOOKUP(A153,'Stok'!A:M,2,FALSE),""))</f>
        <v/>
      </c>
      <c r="C153" s="9">
        <f>IF(A153="","",IFERROR(VLOOKUP(A153,'Stok'!A:M,4,FALSE),""))</f>
        <v/>
      </c>
      <c r="D153" s="8">
        <f>IF(A153="","",IFERROR(VLOOKUP(A153,'Stok'!A:M,9,FALSE),""))</f>
        <v/>
      </c>
      <c r="F153" s="8">
        <f>IF(OR(A153="",E153=""),"",E153-D153)</f>
        <v/>
      </c>
    </row>
    <row r="154">
      <c r="B154" s="9">
        <f>IF(A154="","",IFERROR(VLOOKUP(A154,'Stok'!A:M,2,FALSE),""))</f>
        <v/>
      </c>
      <c r="C154" s="9">
        <f>IF(A154="","",IFERROR(VLOOKUP(A154,'Stok'!A:M,4,FALSE),""))</f>
        <v/>
      </c>
      <c r="D154" s="8">
        <f>IF(A154="","",IFERROR(VLOOKUP(A154,'Stok'!A:M,9,FALSE),""))</f>
        <v/>
      </c>
      <c r="F154" s="8">
        <f>IF(OR(A154="",E154=""),"",E154-D154)</f>
        <v/>
      </c>
    </row>
    <row r="155">
      <c r="B155" s="9">
        <f>IF(A155="","",IFERROR(VLOOKUP(A155,'Stok'!A:M,2,FALSE),""))</f>
        <v/>
      </c>
      <c r="C155" s="9">
        <f>IF(A155="","",IFERROR(VLOOKUP(A155,'Stok'!A:M,4,FALSE),""))</f>
        <v/>
      </c>
      <c r="D155" s="8">
        <f>IF(A155="","",IFERROR(VLOOKUP(A155,'Stok'!A:M,9,FALSE),""))</f>
        <v/>
      </c>
      <c r="F155" s="8">
        <f>IF(OR(A155="",E155=""),"",E155-D155)</f>
        <v/>
      </c>
    </row>
    <row r="156">
      <c r="B156" s="9">
        <f>IF(A156="","",IFERROR(VLOOKUP(A156,'Stok'!A:M,2,FALSE),""))</f>
        <v/>
      </c>
      <c r="C156" s="9">
        <f>IF(A156="","",IFERROR(VLOOKUP(A156,'Stok'!A:M,4,FALSE),""))</f>
        <v/>
      </c>
      <c r="D156" s="8">
        <f>IF(A156="","",IFERROR(VLOOKUP(A156,'Stok'!A:M,9,FALSE),""))</f>
        <v/>
      </c>
      <c r="F156" s="8">
        <f>IF(OR(A156="",E156=""),"",E156-D156)</f>
        <v/>
      </c>
    </row>
    <row r="157">
      <c r="B157" s="9">
        <f>IF(A157="","",IFERROR(VLOOKUP(A157,'Stok'!A:M,2,FALSE),""))</f>
        <v/>
      </c>
      <c r="C157" s="9">
        <f>IF(A157="","",IFERROR(VLOOKUP(A157,'Stok'!A:M,4,FALSE),""))</f>
        <v/>
      </c>
      <c r="D157" s="8">
        <f>IF(A157="","",IFERROR(VLOOKUP(A157,'Stok'!A:M,9,FALSE),""))</f>
        <v/>
      </c>
      <c r="F157" s="8">
        <f>IF(OR(A157="",E157=""),"",E157-D157)</f>
        <v/>
      </c>
    </row>
    <row r="158">
      <c r="B158" s="9">
        <f>IF(A158="","",IFERROR(VLOOKUP(A158,'Stok'!A:M,2,FALSE),""))</f>
        <v/>
      </c>
      <c r="C158" s="9">
        <f>IF(A158="","",IFERROR(VLOOKUP(A158,'Stok'!A:M,4,FALSE),""))</f>
        <v/>
      </c>
      <c r="D158" s="8">
        <f>IF(A158="","",IFERROR(VLOOKUP(A158,'Stok'!A:M,9,FALSE),""))</f>
        <v/>
      </c>
      <c r="F158" s="8">
        <f>IF(OR(A158="",E158=""),"",E158-D158)</f>
        <v/>
      </c>
    </row>
    <row r="159">
      <c r="B159" s="9">
        <f>IF(A159="","",IFERROR(VLOOKUP(A159,'Stok'!A:M,2,FALSE),""))</f>
        <v/>
      </c>
      <c r="C159" s="9">
        <f>IF(A159="","",IFERROR(VLOOKUP(A159,'Stok'!A:M,4,FALSE),""))</f>
        <v/>
      </c>
      <c r="D159" s="8">
        <f>IF(A159="","",IFERROR(VLOOKUP(A159,'Stok'!A:M,9,FALSE),""))</f>
        <v/>
      </c>
      <c r="F159" s="8">
        <f>IF(OR(A159="",E159=""),"",E159-D159)</f>
        <v/>
      </c>
    </row>
    <row r="160">
      <c r="B160" s="9">
        <f>IF(A160="","",IFERROR(VLOOKUP(A160,'Stok'!A:M,2,FALSE),""))</f>
        <v/>
      </c>
      <c r="C160" s="9">
        <f>IF(A160="","",IFERROR(VLOOKUP(A160,'Stok'!A:M,4,FALSE),""))</f>
        <v/>
      </c>
      <c r="D160" s="8">
        <f>IF(A160="","",IFERROR(VLOOKUP(A160,'Stok'!A:M,9,FALSE),""))</f>
        <v/>
      </c>
      <c r="F160" s="8">
        <f>IF(OR(A160="",E160=""),"",E160-D160)</f>
        <v/>
      </c>
    </row>
    <row r="161">
      <c r="B161" s="9">
        <f>IF(A161="","",IFERROR(VLOOKUP(A161,'Stok'!A:M,2,FALSE),""))</f>
        <v/>
      </c>
      <c r="C161" s="9">
        <f>IF(A161="","",IFERROR(VLOOKUP(A161,'Stok'!A:M,4,FALSE),""))</f>
        <v/>
      </c>
      <c r="D161" s="8">
        <f>IF(A161="","",IFERROR(VLOOKUP(A161,'Stok'!A:M,9,FALSE),""))</f>
        <v/>
      </c>
      <c r="F161" s="8">
        <f>IF(OR(A161="",E161=""),"",E161-D161)</f>
        <v/>
      </c>
    </row>
    <row r="162">
      <c r="B162" s="9">
        <f>IF(A162="","",IFERROR(VLOOKUP(A162,'Stok'!A:M,2,FALSE),""))</f>
        <v/>
      </c>
      <c r="C162" s="9">
        <f>IF(A162="","",IFERROR(VLOOKUP(A162,'Stok'!A:M,4,FALSE),""))</f>
        <v/>
      </c>
      <c r="D162" s="8">
        <f>IF(A162="","",IFERROR(VLOOKUP(A162,'Stok'!A:M,9,FALSE),""))</f>
        <v/>
      </c>
      <c r="F162" s="8">
        <f>IF(OR(A162="",E162=""),"",E162-D162)</f>
        <v/>
      </c>
    </row>
    <row r="163">
      <c r="B163" s="9">
        <f>IF(A163="","",IFERROR(VLOOKUP(A163,'Stok'!A:M,2,FALSE),""))</f>
        <v/>
      </c>
      <c r="C163" s="9">
        <f>IF(A163="","",IFERROR(VLOOKUP(A163,'Stok'!A:M,4,FALSE),""))</f>
        <v/>
      </c>
      <c r="D163" s="8">
        <f>IF(A163="","",IFERROR(VLOOKUP(A163,'Stok'!A:M,9,FALSE),""))</f>
        <v/>
      </c>
      <c r="F163" s="8">
        <f>IF(OR(A163="",E163=""),"",E163-D163)</f>
        <v/>
      </c>
    </row>
    <row r="164">
      <c r="B164" s="9">
        <f>IF(A164="","",IFERROR(VLOOKUP(A164,'Stok'!A:M,2,FALSE),""))</f>
        <v/>
      </c>
      <c r="C164" s="9">
        <f>IF(A164="","",IFERROR(VLOOKUP(A164,'Stok'!A:M,4,FALSE),""))</f>
        <v/>
      </c>
      <c r="D164" s="8">
        <f>IF(A164="","",IFERROR(VLOOKUP(A164,'Stok'!A:M,9,FALSE),""))</f>
        <v/>
      </c>
      <c r="F164" s="8">
        <f>IF(OR(A164="",E164=""),"",E164-D164)</f>
        <v/>
      </c>
    </row>
    <row r="165">
      <c r="B165" s="9">
        <f>IF(A165="","",IFERROR(VLOOKUP(A165,'Stok'!A:M,2,FALSE),""))</f>
        <v/>
      </c>
      <c r="C165" s="9">
        <f>IF(A165="","",IFERROR(VLOOKUP(A165,'Stok'!A:M,4,FALSE),""))</f>
        <v/>
      </c>
      <c r="D165" s="8">
        <f>IF(A165="","",IFERROR(VLOOKUP(A165,'Stok'!A:M,9,FALSE),""))</f>
        <v/>
      </c>
      <c r="F165" s="8">
        <f>IF(OR(A165="",E165=""),"",E165-D165)</f>
        <v/>
      </c>
    </row>
    <row r="166">
      <c r="B166" s="9">
        <f>IF(A166="","",IFERROR(VLOOKUP(A166,'Stok'!A:M,2,FALSE),""))</f>
        <v/>
      </c>
      <c r="C166" s="9">
        <f>IF(A166="","",IFERROR(VLOOKUP(A166,'Stok'!A:M,4,FALSE),""))</f>
        <v/>
      </c>
      <c r="D166" s="8">
        <f>IF(A166="","",IFERROR(VLOOKUP(A166,'Stok'!A:M,9,FALSE),""))</f>
        <v/>
      </c>
      <c r="F166" s="8">
        <f>IF(OR(A166="",E166=""),"",E166-D166)</f>
        <v/>
      </c>
    </row>
    <row r="167">
      <c r="B167" s="9">
        <f>IF(A167="","",IFERROR(VLOOKUP(A167,'Stok'!A:M,2,FALSE),""))</f>
        <v/>
      </c>
      <c r="C167" s="9">
        <f>IF(A167="","",IFERROR(VLOOKUP(A167,'Stok'!A:M,4,FALSE),""))</f>
        <v/>
      </c>
      <c r="D167" s="8">
        <f>IF(A167="","",IFERROR(VLOOKUP(A167,'Stok'!A:M,9,FALSE),""))</f>
        <v/>
      </c>
      <c r="F167" s="8">
        <f>IF(OR(A167="",E167=""),"",E167-D167)</f>
        <v/>
      </c>
    </row>
    <row r="168">
      <c r="B168" s="9">
        <f>IF(A168="","",IFERROR(VLOOKUP(A168,'Stok'!A:M,2,FALSE),""))</f>
        <v/>
      </c>
      <c r="C168" s="9">
        <f>IF(A168="","",IFERROR(VLOOKUP(A168,'Stok'!A:M,4,FALSE),""))</f>
        <v/>
      </c>
      <c r="D168" s="8">
        <f>IF(A168="","",IFERROR(VLOOKUP(A168,'Stok'!A:M,9,FALSE),""))</f>
        <v/>
      </c>
      <c r="F168" s="8">
        <f>IF(OR(A168="",E168=""),"",E168-D168)</f>
        <v/>
      </c>
    </row>
    <row r="169">
      <c r="B169" s="9">
        <f>IF(A169="","",IFERROR(VLOOKUP(A169,'Stok'!A:M,2,FALSE),""))</f>
        <v/>
      </c>
      <c r="C169" s="9">
        <f>IF(A169="","",IFERROR(VLOOKUP(A169,'Stok'!A:M,4,FALSE),""))</f>
        <v/>
      </c>
      <c r="D169" s="8">
        <f>IF(A169="","",IFERROR(VLOOKUP(A169,'Stok'!A:M,9,FALSE),""))</f>
        <v/>
      </c>
      <c r="F169" s="8">
        <f>IF(OR(A169="",E169=""),"",E169-D169)</f>
        <v/>
      </c>
    </row>
    <row r="170">
      <c r="B170" s="9">
        <f>IF(A170="","",IFERROR(VLOOKUP(A170,'Stok'!A:M,2,FALSE),""))</f>
        <v/>
      </c>
      <c r="C170" s="9">
        <f>IF(A170="","",IFERROR(VLOOKUP(A170,'Stok'!A:M,4,FALSE),""))</f>
        <v/>
      </c>
      <c r="D170" s="8">
        <f>IF(A170="","",IFERROR(VLOOKUP(A170,'Stok'!A:M,9,FALSE),""))</f>
        <v/>
      </c>
      <c r="F170" s="8">
        <f>IF(OR(A170="",E170=""),"",E170-D170)</f>
        <v/>
      </c>
    </row>
    <row r="171">
      <c r="B171" s="9">
        <f>IF(A171="","",IFERROR(VLOOKUP(A171,'Stok'!A:M,2,FALSE),""))</f>
        <v/>
      </c>
      <c r="C171" s="9">
        <f>IF(A171="","",IFERROR(VLOOKUP(A171,'Stok'!A:M,4,FALSE),""))</f>
        <v/>
      </c>
      <c r="D171" s="8">
        <f>IF(A171="","",IFERROR(VLOOKUP(A171,'Stok'!A:M,9,FALSE),""))</f>
        <v/>
      </c>
      <c r="F171" s="8">
        <f>IF(OR(A171="",E171=""),"",E171-D171)</f>
        <v/>
      </c>
    </row>
    <row r="172">
      <c r="B172" s="9">
        <f>IF(A172="","",IFERROR(VLOOKUP(A172,'Stok'!A:M,2,FALSE),""))</f>
        <v/>
      </c>
      <c r="C172" s="9">
        <f>IF(A172="","",IFERROR(VLOOKUP(A172,'Stok'!A:M,4,FALSE),""))</f>
        <v/>
      </c>
      <c r="D172" s="8">
        <f>IF(A172="","",IFERROR(VLOOKUP(A172,'Stok'!A:M,9,FALSE),""))</f>
        <v/>
      </c>
      <c r="F172" s="8">
        <f>IF(OR(A172="",E172=""),"",E172-D172)</f>
        <v/>
      </c>
    </row>
    <row r="173">
      <c r="B173" s="9">
        <f>IF(A173="","",IFERROR(VLOOKUP(A173,'Stok'!A:M,2,FALSE),""))</f>
        <v/>
      </c>
      <c r="C173" s="9">
        <f>IF(A173="","",IFERROR(VLOOKUP(A173,'Stok'!A:M,4,FALSE),""))</f>
        <v/>
      </c>
      <c r="D173" s="8">
        <f>IF(A173="","",IFERROR(VLOOKUP(A173,'Stok'!A:M,9,FALSE),""))</f>
        <v/>
      </c>
      <c r="F173" s="8">
        <f>IF(OR(A173="",E173=""),"",E173-D173)</f>
        <v/>
      </c>
    </row>
    <row r="174">
      <c r="B174" s="9">
        <f>IF(A174="","",IFERROR(VLOOKUP(A174,'Stok'!A:M,2,FALSE),""))</f>
        <v/>
      </c>
      <c r="C174" s="9">
        <f>IF(A174="","",IFERROR(VLOOKUP(A174,'Stok'!A:M,4,FALSE),""))</f>
        <v/>
      </c>
      <c r="D174" s="8">
        <f>IF(A174="","",IFERROR(VLOOKUP(A174,'Stok'!A:M,9,FALSE),""))</f>
        <v/>
      </c>
      <c r="F174" s="8">
        <f>IF(OR(A174="",E174=""),"",E174-D174)</f>
        <v/>
      </c>
    </row>
    <row r="175">
      <c r="B175" s="9">
        <f>IF(A175="","",IFERROR(VLOOKUP(A175,'Stok'!A:M,2,FALSE),""))</f>
        <v/>
      </c>
      <c r="C175" s="9">
        <f>IF(A175="","",IFERROR(VLOOKUP(A175,'Stok'!A:M,4,FALSE),""))</f>
        <v/>
      </c>
      <c r="D175" s="8">
        <f>IF(A175="","",IFERROR(VLOOKUP(A175,'Stok'!A:M,9,FALSE),""))</f>
        <v/>
      </c>
      <c r="F175" s="8">
        <f>IF(OR(A175="",E175=""),"",E175-D175)</f>
        <v/>
      </c>
    </row>
    <row r="176">
      <c r="B176" s="9">
        <f>IF(A176="","",IFERROR(VLOOKUP(A176,'Stok'!A:M,2,FALSE),""))</f>
        <v/>
      </c>
      <c r="C176" s="9">
        <f>IF(A176="","",IFERROR(VLOOKUP(A176,'Stok'!A:M,4,FALSE),""))</f>
        <v/>
      </c>
      <c r="D176" s="8">
        <f>IF(A176="","",IFERROR(VLOOKUP(A176,'Stok'!A:M,9,FALSE),""))</f>
        <v/>
      </c>
      <c r="F176" s="8">
        <f>IF(OR(A176="",E176=""),"",E176-D176)</f>
        <v/>
      </c>
    </row>
    <row r="177">
      <c r="B177" s="9">
        <f>IF(A177="","",IFERROR(VLOOKUP(A177,'Stok'!A:M,2,FALSE),""))</f>
        <v/>
      </c>
      <c r="C177" s="9">
        <f>IF(A177="","",IFERROR(VLOOKUP(A177,'Stok'!A:M,4,FALSE),""))</f>
        <v/>
      </c>
      <c r="D177" s="8">
        <f>IF(A177="","",IFERROR(VLOOKUP(A177,'Stok'!A:M,9,FALSE),""))</f>
        <v/>
      </c>
      <c r="F177" s="8">
        <f>IF(OR(A177="",E177=""),"",E177-D177)</f>
        <v/>
      </c>
    </row>
    <row r="178">
      <c r="B178" s="9">
        <f>IF(A178="","",IFERROR(VLOOKUP(A178,'Stok'!A:M,2,FALSE),""))</f>
        <v/>
      </c>
      <c r="C178" s="9">
        <f>IF(A178="","",IFERROR(VLOOKUP(A178,'Stok'!A:M,4,FALSE),""))</f>
        <v/>
      </c>
      <c r="D178" s="8">
        <f>IF(A178="","",IFERROR(VLOOKUP(A178,'Stok'!A:M,9,FALSE),""))</f>
        <v/>
      </c>
      <c r="F178" s="8">
        <f>IF(OR(A178="",E178=""),"",E178-D178)</f>
        <v/>
      </c>
    </row>
    <row r="179">
      <c r="B179" s="9">
        <f>IF(A179="","",IFERROR(VLOOKUP(A179,'Stok'!A:M,2,FALSE),""))</f>
        <v/>
      </c>
      <c r="C179" s="9">
        <f>IF(A179="","",IFERROR(VLOOKUP(A179,'Stok'!A:M,4,FALSE),""))</f>
        <v/>
      </c>
      <c r="D179" s="8">
        <f>IF(A179="","",IFERROR(VLOOKUP(A179,'Stok'!A:M,9,FALSE),""))</f>
        <v/>
      </c>
      <c r="F179" s="8">
        <f>IF(OR(A179="",E179=""),"",E179-D179)</f>
        <v/>
      </c>
    </row>
    <row r="180">
      <c r="B180" s="9">
        <f>IF(A180="","",IFERROR(VLOOKUP(A180,'Stok'!A:M,2,FALSE),""))</f>
        <v/>
      </c>
      <c r="C180" s="9">
        <f>IF(A180="","",IFERROR(VLOOKUP(A180,'Stok'!A:M,4,FALSE),""))</f>
        <v/>
      </c>
      <c r="D180" s="8">
        <f>IF(A180="","",IFERROR(VLOOKUP(A180,'Stok'!A:M,9,FALSE),""))</f>
        <v/>
      </c>
      <c r="F180" s="8">
        <f>IF(OR(A180="",E180=""),"",E180-D180)</f>
        <v/>
      </c>
    </row>
    <row r="181">
      <c r="B181" s="9">
        <f>IF(A181="","",IFERROR(VLOOKUP(A181,'Stok'!A:M,2,FALSE),""))</f>
        <v/>
      </c>
      <c r="C181" s="9">
        <f>IF(A181="","",IFERROR(VLOOKUP(A181,'Stok'!A:M,4,FALSE),""))</f>
        <v/>
      </c>
      <c r="D181" s="8">
        <f>IF(A181="","",IFERROR(VLOOKUP(A181,'Stok'!A:M,9,FALSE),""))</f>
        <v/>
      </c>
      <c r="F181" s="8">
        <f>IF(OR(A181="",E181=""),"",E181-D181)</f>
        <v/>
      </c>
    </row>
    <row r="182">
      <c r="B182" s="9">
        <f>IF(A182="","",IFERROR(VLOOKUP(A182,'Stok'!A:M,2,FALSE),""))</f>
        <v/>
      </c>
      <c r="C182" s="9">
        <f>IF(A182="","",IFERROR(VLOOKUP(A182,'Stok'!A:M,4,FALSE),""))</f>
        <v/>
      </c>
      <c r="D182" s="8">
        <f>IF(A182="","",IFERROR(VLOOKUP(A182,'Stok'!A:M,9,FALSE),""))</f>
        <v/>
      </c>
      <c r="F182" s="8">
        <f>IF(OR(A182="",E182=""),"",E182-D182)</f>
        <v/>
      </c>
    </row>
    <row r="183">
      <c r="B183" s="9">
        <f>IF(A183="","",IFERROR(VLOOKUP(A183,'Stok'!A:M,2,FALSE),""))</f>
        <v/>
      </c>
      <c r="C183" s="9">
        <f>IF(A183="","",IFERROR(VLOOKUP(A183,'Stok'!A:M,4,FALSE),""))</f>
        <v/>
      </c>
      <c r="D183" s="8">
        <f>IF(A183="","",IFERROR(VLOOKUP(A183,'Stok'!A:M,9,FALSE),""))</f>
        <v/>
      </c>
      <c r="F183" s="8">
        <f>IF(OR(A183="",E183=""),"",E183-D183)</f>
        <v/>
      </c>
    </row>
    <row r="184">
      <c r="B184" s="9">
        <f>IF(A184="","",IFERROR(VLOOKUP(A184,'Stok'!A:M,2,FALSE),""))</f>
        <v/>
      </c>
      <c r="C184" s="9">
        <f>IF(A184="","",IFERROR(VLOOKUP(A184,'Stok'!A:M,4,FALSE),""))</f>
        <v/>
      </c>
      <c r="D184" s="8">
        <f>IF(A184="","",IFERROR(VLOOKUP(A184,'Stok'!A:M,9,FALSE),""))</f>
        <v/>
      </c>
      <c r="F184" s="8">
        <f>IF(OR(A184="",E184=""),"",E184-D184)</f>
        <v/>
      </c>
    </row>
    <row r="185">
      <c r="B185" s="9">
        <f>IF(A185="","",IFERROR(VLOOKUP(A185,'Stok'!A:M,2,FALSE),""))</f>
        <v/>
      </c>
      <c r="C185" s="9">
        <f>IF(A185="","",IFERROR(VLOOKUP(A185,'Stok'!A:M,4,FALSE),""))</f>
        <v/>
      </c>
      <c r="D185" s="8">
        <f>IF(A185="","",IFERROR(VLOOKUP(A185,'Stok'!A:M,9,FALSE),""))</f>
        <v/>
      </c>
      <c r="F185" s="8">
        <f>IF(OR(A185="",E185=""),"",E185-D185)</f>
        <v/>
      </c>
    </row>
    <row r="186">
      <c r="B186" s="9">
        <f>IF(A186="","",IFERROR(VLOOKUP(A186,'Stok'!A:M,2,FALSE),""))</f>
        <v/>
      </c>
      <c r="C186" s="9">
        <f>IF(A186="","",IFERROR(VLOOKUP(A186,'Stok'!A:M,4,FALSE),""))</f>
        <v/>
      </c>
      <c r="D186" s="8">
        <f>IF(A186="","",IFERROR(VLOOKUP(A186,'Stok'!A:M,9,FALSE),""))</f>
        <v/>
      </c>
      <c r="F186" s="8">
        <f>IF(OR(A186="",E186=""),"",E186-D186)</f>
        <v/>
      </c>
    </row>
    <row r="187">
      <c r="B187" s="9">
        <f>IF(A187="","",IFERROR(VLOOKUP(A187,'Stok'!A:M,2,FALSE),""))</f>
        <v/>
      </c>
      <c r="C187" s="9">
        <f>IF(A187="","",IFERROR(VLOOKUP(A187,'Stok'!A:M,4,FALSE),""))</f>
        <v/>
      </c>
      <c r="D187" s="8">
        <f>IF(A187="","",IFERROR(VLOOKUP(A187,'Stok'!A:M,9,FALSE),""))</f>
        <v/>
      </c>
      <c r="F187" s="8">
        <f>IF(OR(A187="",E187=""),"",E187-D187)</f>
        <v/>
      </c>
    </row>
    <row r="188">
      <c r="B188" s="9">
        <f>IF(A188="","",IFERROR(VLOOKUP(A188,'Stok'!A:M,2,FALSE),""))</f>
        <v/>
      </c>
      <c r="C188" s="9">
        <f>IF(A188="","",IFERROR(VLOOKUP(A188,'Stok'!A:M,4,FALSE),""))</f>
        <v/>
      </c>
      <c r="D188" s="8">
        <f>IF(A188="","",IFERROR(VLOOKUP(A188,'Stok'!A:M,9,FALSE),""))</f>
        <v/>
      </c>
      <c r="F188" s="8">
        <f>IF(OR(A188="",E188=""),"",E188-D188)</f>
        <v/>
      </c>
    </row>
    <row r="189">
      <c r="B189" s="9">
        <f>IF(A189="","",IFERROR(VLOOKUP(A189,'Stok'!A:M,2,FALSE),""))</f>
        <v/>
      </c>
      <c r="C189" s="9">
        <f>IF(A189="","",IFERROR(VLOOKUP(A189,'Stok'!A:M,4,FALSE),""))</f>
        <v/>
      </c>
      <c r="D189" s="8">
        <f>IF(A189="","",IFERROR(VLOOKUP(A189,'Stok'!A:M,9,FALSE),""))</f>
        <v/>
      </c>
      <c r="F189" s="8">
        <f>IF(OR(A189="",E189=""),"",E189-D189)</f>
        <v/>
      </c>
    </row>
    <row r="190">
      <c r="B190" s="9">
        <f>IF(A190="","",IFERROR(VLOOKUP(A190,'Stok'!A:M,2,FALSE),""))</f>
        <v/>
      </c>
      <c r="C190" s="9">
        <f>IF(A190="","",IFERROR(VLOOKUP(A190,'Stok'!A:M,4,FALSE),""))</f>
        <v/>
      </c>
      <c r="D190" s="8">
        <f>IF(A190="","",IFERROR(VLOOKUP(A190,'Stok'!A:M,9,FALSE),""))</f>
        <v/>
      </c>
      <c r="F190" s="8">
        <f>IF(OR(A190="",E190=""),"",E190-D190)</f>
        <v/>
      </c>
    </row>
    <row r="191">
      <c r="B191" s="9">
        <f>IF(A191="","",IFERROR(VLOOKUP(A191,'Stok'!A:M,2,FALSE),""))</f>
        <v/>
      </c>
      <c r="C191" s="9">
        <f>IF(A191="","",IFERROR(VLOOKUP(A191,'Stok'!A:M,4,FALSE),""))</f>
        <v/>
      </c>
      <c r="D191" s="8">
        <f>IF(A191="","",IFERROR(VLOOKUP(A191,'Stok'!A:M,9,FALSE),""))</f>
        <v/>
      </c>
      <c r="F191" s="8">
        <f>IF(OR(A191="",E191=""),"",E191-D191)</f>
        <v/>
      </c>
    </row>
    <row r="192">
      <c r="B192" s="9">
        <f>IF(A192="","",IFERROR(VLOOKUP(A192,'Stok'!A:M,2,FALSE),""))</f>
        <v/>
      </c>
      <c r="C192" s="9">
        <f>IF(A192="","",IFERROR(VLOOKUP(A192,'Stok'!A:M,4,FALSE),""))</f>
        <v/>
      </c>
      <c r="D192" s="8">
        <f>IF(A192="","",IFERROR(VLOOKUP(A192,'Stok'!A:M,9,FALSE),""))</f>
        <v/>
      </c>
      <c r="F192" s="8">
        <f>IF(OR(A192="",E192=""),"",E192-D192)</f>
        <v/>
      </c>
    </row>
    <row r="193">
      <c r="B193" s="9">
        <f>IF(A193="","",IFERROR(VLOOKUP(A193,'Stok'!A:M,2,FALSE),""))</f>
        <v/>
      </c>
      <c r="C193" s="9">
        <f>IF(A193="","",IFERROR(VLOOKUP(A193,'Stok'!A:M,4,FALSE),""))</f>
        <v/>
      </c>
      <c r="D193" s="8">
        <f>IF(A193="","",IFERROR(VLOOKUP(A193,'Stok'!A:M,9,FALSE),""))</f>
        <v/>
      </c>
      <c r="F193" s="8">
        <f>IF(OR(A193="",E193=""),"",E193-D193)</f>
        <v/>
      </c>
    </row>
    <row r="194">
      <c r="B194" s="9">
        <f>IF(A194="","",IFERROR(VLOOKUP(A194,'Stok'!A:M,2,FALSE),""))</f>
        <v/>
      </c>
      <c r="C194" s="9">
        <f>IF(A194="","",IFERROR(VLOOKUP(A194,'Stok'!A:M,4,FALSE),""))</f>
        <v/>
      </c>
      <c r="D194" s="8">
        <f>IF(A194="","",IFERROR(VLOOKUP(A194,'Stok'!A:M,9,FALSE),""))</f>
        <v/>
      </c>
      <c r="F194" s="8">
        <f>IF(OR(A194="",E194=""),"",E194-D194)</f>
        <v/>
      </c>
    </row>
    <row r="195">
      <c r="B195" s="9">
        <f>IF(A195="","",IFERROR(VLOOKUP(A195,'Stok'!A:M,2,FALSE),""))</f>
        <v/>
      </c>
      <c r="C195" s="9">
        <f>IF(A195="","",IFERROR(VLOOKUP(A195,'Stok'!A:M,4,FALSE),""))</f>
        <v/>
      </c>
      <c r="D195" s="8">
        <f>IF(A195="","",IFERROR(VLOOKUP(A195,'Stok'!A:M,9,FALSE),""))</f>
        <v/>
      </c>
      <c r="F195" s="8">
        <f>IF(OR(A195="",E195=""),"",E195-D195)</f>
        <v/>
      </c>
    </row>
    <row r="196">
      <c r="B196" s="9">
        <f>IF(A196="","",IFERROR(VLOOKUP(A196,'Stok'!A:M,2,FALSE),""))</f>
        <v/>
      </c>
      <c r="C196" s="9">
        <f>IF(A196="","",IFERROR(VLOOKUP(A196,'Stok'!A:M,4,FALSE),""))</f>
        <v/>
      </c>
      <c r="D196" s="8">
        <f>IF(A196="","",IFERROR(VLOOKUP(A196,'Stok'!A:M,9,FALSE),""))</f>
        <v/>
      </c>
      <c r="F196" s="8">
        <f>IF(OR(A196="",E196=""),"",E196-D196)</f>
        <v/>
      </c>
    </row>
    <row r="197">
      <c r="B197" s="9">
        <f>IF(A197="","",IFERROR(VLOOKUP(A197,'Stok'!A:M,2,FALSE),""))</f>
        <v/>
      </c>
      <c r="C197" s="9">
        <f>IF(A197="","",IFERROR(VLOOKUP(A197,'Stok'!A:M,4,FALSE),""))</f>
        <v/>
      </c>
      <c r="D197" s="8">
        <f>IF(A197="","",IFERROR(VLOOKUP(A197,'Stok'!A:M,9,FALSE),""))</f>
        <v/>
      </c>
      <c r="F197" s="8">
        <f>IF(OR(A197="",E197=""),"",E197-D197)</f>
        <v/>
      </c>
    </row>
    <row r="198">
      <c r="B198" s="9">
        <f>IF(A198="","",IFERROR(VLOOKUP(A198,'Stok'!A:M,2,FALSE),""))</f>
        <v/>
      </c>
      <c r="C198" s="9">
        <f>IF(A198="","",IFERROR(VLOOKUP(A198,'Stok'!A:M,4,FALSE),""))</f>
        <v/>
      </c>
      <c r="D198" s="8">
        <f>IF(A198="","",IFERROR(VLOOKUP(A198,'Stok'!A:M,9,FALSE),""))</f>
        <v/>
      </c>
      <c r="F198" s="8">
        <f>IF(OR(A198="",E198=""),"",E198-D198)</f>
        <v/>
      </c>
    </row>
    <row r="199">
      <c r="B199" s="9">
        <f>IF(A199="","",IFERROR(VLOOKUP(A199,'Stok'!A:M,2,FALSE),""))</f>
        <v/>
      </c>
      <c r="C199" s="9">
        <f>IF(A199="","",IFERROR(VLOOKUP(A199,'Stok'!A:M,4,FALSE),""))</f>
        <v/>
      </c>
      <c r="D199" s="8">
        <f>IF(A199="","",IFERROR(VLOOKUP(A199,'Stok'!A:M,9,FALSE),""))</f>
        <v/>
      </c>
      <c r="F199" s="8">
        <f>IF(OR(A199="",E199=""),"",E199-D199)</f>
        <v/>
      </c>
    </row>
    <row r="200">
      <c r="B200" s="9">
        <f>IF(A200="","",IFERROR(VLOOKUP(A200,'Stok'!A:M,2,FALSE),""))</f>
        <v/>
      </c>
      <c r="C200" s="9">
        <f>IF(A200="","",IFERROR(VLOOKUP(A200,'Stok'!A:M,4,FALSE),""))</f>
        <v/>
      </c>
      <c r="D200" s="8">
        <f>IF(A200="","",IFERROR(VLOOKUP(A200,'Stok'!A:M,9,FALSE),""))</f>
        <v/>
      </c>
      <c r="F200" s="8">
        <f>IF(OR(A200="",E200=""),"",E200-D200)</f>
        <v/>
      </c>
    </row>
    <row r="201">
      <c r="B201" s="9">
        <f>IF(A201="","",IFERROR(VLOOKUP(A201,'Stok'!A:M,2,FALSE),""))</f>
        <v/>
      </c>
      <c r="C201" s="9">
        <f>IF(A201="","",IFERROR(VLOOKUP(A201,'Stok'!A:M,4,FALSE),""))</f>
        <v/>
      </c>
      <c r="D201" s="8">
        <f>IF(A201="","",IFERROR(VLOOKUP(A201,'Stok'!A:M,9,FALSE),""))</f>
        <v/>
      </c>
      <c r="F201" s="8">
        <f>IF(OR(A201="",E201=""),"",E201-D201)</f>
        <v/>
      </c>
    </row>
    <row r="202">
      <c r="B202" s="9">
        <f>IF(A202="","",IFERROR(VLOOKUP(A202,'Stok'!A:M,2,FALSE),""))</f>
        <v/>
      </c>
      <c r="C202" s="9">
        <f>IF(A202="","",IFERROR(VLOOKUP(A202,'Stok'!A:M,4,FALSE),""))</f>
        <v/>
      </c>
      <c r="D202" s="8">
        <f>IF(A202="","",IFERROR(VLOOKUP(A202,'Stok'!A:M,9,FALSE),""))</f>
        <v/>
      </c>
      <c r="F202" s="8">
        <f>IF(OR(A202="",E202=""),"",E202-D202)</f>
        <v/>
      </c>
    </row>
    <row r="203">
      <c r="B203" s="9">
        <f>IF(A203="","",IFERROR(VLOOKUP(A203,'Stok'!A:M,2,FALSE),""))</f>
        <v/>
      </c>
      <c r="C203" s="9">
        <f>IF(A203="","",IFERROR(VLOOKUP(A203,'Stok'!A:M,4,FALSE),""))</f>
        <v/>
      </c>
      <c r="D203" s="8">
        <f>IF(A203="","",IFERROR(VLOOKUP(A203,'Stok'!A:M,9,FALSE),""))</f>
        <v/>
      </c>
      <c r="F203" s="8">
        <f>IF(OR(A203="",E203=""),"",E203-D203)</f>
        <v/>
      </c>
    </row>
    <row r="204">
      <c r="B204" s="9">
        <f>IF(A204="","",IFERROR(VLOOKUP(A204,'Stok'!A:M,2,FALSE),""))</f>
        <v/>
      </c>
      <c r="C204" s="9">
        <f>IF(A204="","",IFERROR(VLOOKUP(A204,'Stok'!A:M,4,FALSE),""))</f>
        <v/>
      </c>
      <c r="D204" s="8">
        <f>IF(A204="","",IFERROR(VLOOKUP(A204,'Stok'!A:M,9,FALSE),""))</f>
        <v/>
      </c>
      <c r="F204" s="8">
        <f>IF(OR(A204="",E204=""),"",E204-D204)</f>
        <v/>
      </c>
    </row>
    <row r="205">
      <c r="B205" s="9">
        <f>IF(A205="","",IFERROR(VLOOKUP(A205,'Stok'!A:M,2,FALSE),""))</f>
        <v/>
      </c>
      <c r="C205" s="9">
        <f>IF(A205="","",IFERROR(VLOOKUP(A205,'Stok'!A:M,4,FALSE),""))</f>
        <v/>
      </c>
      <c r="D205" s="8">
        <f>IF(A205="","",IFERROR(VLOOKUP(A205,'Stok'!A:M,9,FALSE),""))</f>
        <v/>
      </c>
      <c r="F205" s="8">
        <f>IF(OR(A205="",E205=""),"",E205-D205)</f>
        <v/>
      </c>
    </row>
    <row r="206">
      <c r="B206" s="9">
        <f>IF(A206="","",IFERROR(VLOOKUP(A206,'Stok'!A:M,2,FALSE),""))</f>
        <v/>
      </c>
      <c r="C206" s="9">
        <f>IF(A206="","",IFERROR(VLOOKUP(A206,'Stok'!A:M,4,FALSE),""))</f>
        <v/>
      </c>
      <c r="D206" s="8">
        <f>IF(A206="","",IFERROR(VLOOKUP(A206,'Stok'!A:M,9,FALSE),""))</f>
        <v/>
      </c>
      <c r="F206" s="8">
        <f>IF(OR(A206="",E206=""),"",E206-D206)</f>
        <v/>
      </c>
    </row>
    <row r="207">
      <c r="B207" s="9">
        <f>IF(A207="","",IFERROR(VLOOKUP(A207,'Stok'!A:M,2,FALSE),""))</f>
        <v/>
      </c>
      <c r="C207" s="9">
        <f>IF(A207="","",IFERROR(VLOOKUP(A207,'Stok'!A:M,4,FALSE),""))</f>
        <v/>
      </c>
      <c r="D207" s="8">
        <f>IF(A207="","",IFERROR(VLOOKUP(A207,'Stok'!A:M,9,FALSE),""))</f>
        <v/>
      </c>
      <c r="F207" s="8">
        <f>IF(OR(A207="",E207=""),"",E207-D207)</f>
        <v/>
      </c>
    </row>
    <row r="208">
      <c r="B208" s="9">
        <f>IF(A208="","",IFERROR(VLOOKUP(A208,'Stok'!A:M,2,FALSE),""))</f>
        <v/>
      </c>
      <c r="C208" s="9">
        <f>IF(A208="","",IFERROR(VLOOKUP(A208,'Stok'!A:M,4,FALSE),""))</f>
        <v/>
      </c>
      <c r="D208" s="8">
        <f>IF(A208="","",IFERROR(VLOOKUP(A208,'Stok'!A:M,9,FALSE),""))</f>
        <v/>
      </c>
      <c r="F208" s="8">
        <f>IF(OR(A208="",E208=""),"",E208-D208)</f>
        <v/>
      </c>
    </row>
    <row r="209">
      <c r="B209" s="9">
        <f>IF(A209="","",IFERROR(VLOOKUP(A209,'Stok'!A:M,2,FALSE),""))</f>
        <v/>
      </c>
      <c r="C209" s="9">
        <f>IF(A209="","",IFERROR(VLOOKUP(A209,'Stok'!A:M,4,FALSE),""))</f>
        <v/>
      </c>
      <c r="D209" s="8">
        <f>IF(A209="","",IFERROR(VLOOKUP(A209,'Stok'!A:M,9,FALSE),""))</f>
        <v/>
      </c>
      <c r="F209" s="8">
        <f>IF(OR(A209="",E209=""),"",E209-D209)</f>
        <v/>
      </c>
    </row>
    <row r="210">
      <c r="B210" s="9">
        <f>IF(A210="","",IFERROR(VLOOKUP(A210,'Stok'!A:M,2,FALSE),""))</f>
        <v/>
      </c>
      <c r="C210" s="9">
        <f>IF(A210="","",IFERROR(VLOOKUP(A210,'Stok'!A:M,4,FALSE),""))</f>
        <v/>
      </c>
      <c r="D210" s="8">
        <f>IF(A210="","",IFERROR(VLOOKUP(A210,'Stok'!A:M,9,FALSE),""))</f>
        <v/>
      </c>
      <c r="F210" s="8">
        <f>IF(OR(A210="",E210=""),"",E210-D210)</f>
        <v/>
      </c>
    </row>
    <row r="211">
      <c r="B211" s="9">
        <f>IF(A211="","",IFERROR(VLOOKUP(A211,'Stok'!A:M,2,FALSE),""))</f>
        <v/>
      </c>
      <c r="C211" s="9">
        <f>IF(A211="","",IFERROR(VLOOKUP(A211,'Stok'!A:M,4,FALSE),""))</f>
        <v/>
      </c>
      <c r="D211" s="8">
        <f>IF(A211="","",IFERROR(VLOOKUP(A211,'Stok'!A:M,9,FALSE),""))</f>
        <v/>
      </c>
      <c r="F211" s="8">
        <f>IF(OR(A211="",E211=""),"",E211-D211)</f>
        <v/>
      </c>
    </row>
    <row r="212">
      <c r="B212" s="9">
        <f>IF(A212="","",IFERROR(VLOOKUP(A212,'Stok'!A:M,2,FALSE),""))</f>
        <v/>
      </c>
      <c r="C212" s="9">
        <f>IF(A212="","",IFERROR(VLOOKUP(A212,'Stok'!A:M,4,FALSE),""))</f>
        <v/>
      </c>
      <c r="D212" s="8">
        <f>IF(A212="","",IFERROR(VLOOKUP(A212,'Stok'!A:M,9,FALSE),""))</f>
        <v/>
      </c>
      <c r="F212" s="8">
        <f>IF(OR(A212="",E212=""),"",E212-D212)</f>
        <v/>
      </c>
    </row>
    <row r="213">
      <c r="B213" s="9">
        <f>IF(A213="","",IFERROR(VLOOKUP(A213,'Stok'!A:M,2,FALSE),""))</f>
        <v/>
      </c>
      <c r="C213" s="9">
        <f>IF(A213="","",IFERROR(VLOOKUP(A213,'Stok'!A:M,4,FALSE),""))</f>
        <v/>
      </c>
      <c r="D213" s="8">
        <f>IF(A213="","",IFERROR(VLOOKUP(A213,'Stok'!A:M,9,FALSE),""))</f>
        <v/>
      </c>
      <c r="F213" s="8">
        <f>IF(OR(A213="",E213=""),"",E213-D213)</f>
        <v/>
      </c>
    </row>
    <row r="214">
      <c r="B214" s="9">
        <f>IF(A214="","",IFERROR(VLOOKUP(A214,'Stok'!A:M,2,FALSE),""))</f>
        <v/>
      </c>
      <c r="C214" s="9">
        <f>IF(A214="","",IFERROR(VLOOKUP(A214,'Stok'!A:M,4,FALSE),""))</f>
        <v/>
      </c>
      <c r="D214" s="8">
        <f>IF(A214="","",IFERROR(VLOOKUP(A214,'Stok'!A:M,9,FALSE),""))</f>
        <v/>
      </c>
      <c r="F214" s="8">
        <f>IF(OR(A214="",E214=""),"",E214-D214)</f>
        <v/>
      </c>
    </row>
    <row r="215">
      <c r="B215" s="9">
        <f>IF(A215="","",IFERROR(VLOOKUP(A215,'Stok'!A:M,2,FALSE),""))</f>
        <v/>
      </c>
      <c r="C215" s="9">
        <f>IF(A215="","",IFERROR(VLOOKUP(A215,'Stok'!A:M,4,FALSE),""))</f>
        <v/>
      </c>
      <c r="D215" s="8">
        <f>IF(A215="","",IFERROR(VLOOKUP(A215,'Stok'!A:M,9,FALSE),""))</f>
        <v/>
      </c>
      <c r="F215" s="8">
        <f>IF(OR(A215="",E215=""),"",E215-D215)</f>
        <v/>
      </c>
    </row>
    <row r="216">
      <c r="B216" s="9">
        <f>IF(A216="","",IFERROR(VLOOKUP(A216,'Stok'!A:M,2,FALSE),""))</f>
        <v/>
      </c>
      <c r="C216" s="9">
        <f>IF(A216="","",IFERROR(VLOOKUP(A216,'Stok'!A:M,4,FALSE),""))</f>
        <v/>
      </c>
      <c r="D216" s="8">
        <f>IF(A216="","",IFERROR(VLOOKUP(A216,'Stok'!A:M,9,FALSE),""))</f>
        <v/>
      </c>
      <c r="F216" s="8">
        <f>IF(OR(A216="",E216=""),"",E216-D216)</f>
        <v/>
      </c>
    </row>
    <row r="217">
      <c r="B217" s="9">
        <f>IF(A217="","",IFERROR(VLOOKUP(A217,'Stok'!A:M,2,FALSE),""))</f>
        <v/>
      </c>
      <c r="C217" s="9">
        <f>IF(A217="","",IFERROR(VLOOKUP(A217,'Stok'!A:M,4,FALSE),""))</f>
        <v/>
      </c>
      <c r="D217" s="8">
        <f>IF(A217="","",IFERROR(VLOOKUP(A217,'Stok'!A:M,9,FALSE),""))</f>
        <v/>
      </c>
      <c r="F217" s="8">
        <f>IF(OR(A217="",E217=""),"",E217-D217)</f>
        <v/>
      </c>
    </row>
    <row r="218">
      <c r="B218" s="9">
        <f>IF(A218="","",IFERROR(VLOOKUP(A218,'Stok'!A:M,2,FALSE),""))</f>
        <v/>
      </c>
      <c r="C218" s="9">
        <f>IF(A218="","",IFERROR(VLOOKUP(A218,'Stok'!A:M,4,FALSE),""))</f>
        <v/>
      </c>
      <c r="D218" s="8">
        <f>IF(A218="","",IFERROR(VLOOKUP(A218,'Stok'!A:M,9,FALSE),""))</f>
        <v/>
      </c>
      <c r="F218" s="8">
        <f>IF(OR(A218="",E218=""),"",E218-D218)</f>
        <v/>
      </c>
    </row>
    <row r="219">
      <c r="B219" s="9">
        <f>IF(A219="","",IFERROR(VLOOKUP(A219,'Stok'!A:M,2,FALSE),""))</f>
        <v/>
      </c>
      <c r="C219" s="9">
        <f>IF(A219="","",IFERROR(VLOOKUP(A219,'Stok'!A:M,4,FALSE),""))</f>
        <v/>
      </c>
      <c r="D219" s="8">
        <f>IF(A219="","",IFERROR(VLOOKUP(A219,'Stok'!A:M,9,FALSE),""))</f>
        <v/>
      </c>
      <c r="F219" s="8">
        <f>IF(OR(A219="",E219=""),"",E219-D219)</f>
        <v/>
      </c>
    </row>
    <row r="220">
      <c r="B220" s="9">
        <f>IF(A220="","",IFERROR(VLOOKUP(A220,'Stok'!A:M,2,FALSE),""))</f>
        <v/>
      </c>
      <c r="C220" s="9">
        <f>IF(A220="","",IFERROR(VLOOKUP(A220,'Stok'!A:M,4,FALSE),""))</f>
        <v/>
      </c>
      <c r="D220" s="8">
        <f>IF(A220="","",IFERROR(VLOOKUP(A220,'Stok'!A:M,9,FALSE),""))</f>
        <v/>
      </c>
      <c r="F220" s="8">
        <f>IF(OR(A220="",E220=""),"",E220-D220)</f>
        <v/>
      </c>
    </row>
    <row r="221">
      <c r="B221" s="9">
        <f>IF(A221="","",IFERROR(VLOOKUP(A221,'Stok'!A:M,2,FALSE),""))</f>
        <v/>
      </c>
      <c r="C221" s="9">
        <f>IF(A221="","",IFERROR(VLOOKUP(A221,'Stok'!A:M,4,FALSE),""))</f>
        <v/>
      </c>
      <c r="D221" s="8">
        <f>IF(A221="","",IFERROR(VLOOKUP(A221,'Stok'!A:M,9,FALSE),""))</f>
        <v/>
      </c>
      <c r="F221" s="8">
        <f>IF(OR(A221="",E221=""),"",E221-D221)</f>
        <v/>
      </c>
    </row>
    <row r="222">
      <c r="B222" s="9">
        <f>IF(A222="","",IFERROR(VLOOKUP(A222,'Stok'!A:M,2,FALSE),""))</f>
        <v/>
      </c>
      <c r="C222" s="9">
        <f>IF(A222="","",IFERROR(VLOOKUP(A222,'Stok'!A:M,4,FALSE),""))</f>
        <v/>
      </c>
      <c r="D222" s="8">
        <f>IF(A222="","",IFERROR(VLOOKUP(A222,'Stok'!A:M,9,FALSE),""))</f>
        <v/>
      </c>
      <c r="F222" s="8">
        <f>IF(OR(A222="",E222=""),"",E222-D222)</f>
        <v/>
      </c>
    </row>
    <row r="223">
      <c r="B223" s="9">
        <f>IF(A223="","",IFERROR(VLOOKUP(A223,'Stok'!A:M,2,FALSE),""))</f>
        <v/>
      </c>
      <c r="C223" s="9">
        <f>IF(A223="","",IFERROR(VLOOKUP(A223,'Stok'!A:M,4,FALSE),""))</f>
        <v/>
      </c>
      <c r="D223" s="8">
        <f>IF(A223="","",IFERROR(VLOOKUP(A223,'Stok'!A:M,9,FALSE),""))</f>
        <v/>
      </c>
      <c r="F223" s="8">
        <f>IF(OR(A223="",E223=""),"",E223-D223)</f>
        <v/>
      </c>
    </row>
    <row r="224">
      <c r="B224" s="9">
        <f>IF(A224="","",IFERROR(VLOOKUP(A224,'Stok'!A:M,2,FALSE),""))</f>
        <v/>
      </c>
      <c r="C224" s="9">
        <f>IF(A224="","",IFERROR(VLOOKUP(A224,'Stok'!A:M,4,FALSE),""))</f>
        <v/>
      </c>
      <c r="D224" s="8">
        <f>IF(A224="","",IFERROR(VLOOKUP(A224,'Stok'!A:M,9,FALSE),""))</f>
        <v/>
      </c>
      <c r="F224" s="8">
        <f>IF(OR(A224="",E224=""),"",E224-D224)</f>
        <v/>
      </c>
    </row>
    <row r="225">
      <c r="B225" s="9">
        <f>IF(A225="","",IFERROR(VLOOKUP(A225,'Stok'!A:M,2,FALSE),""))</f>
        <v/>
      </c>
      <c r="C225" s="9">
        <f>IF(A225="","",IFERROR(VLOOKUP(A225,'Stok'!A:M,4,FALSE),""))</f>
        <v/>
      </c>
      <c r="D225" s="8">
        <f>IF(A225="","",IFERROR(VLOOKUP(A225,'Stok'!A:M,9,FALSE),""))</f>
        <v/>
      </c>
      <c r="F225" s="8">
        <f>IF(OR(A225="",E225=""),"",E225-D225)</f>
        <v/>
      </c>
    </row>
    <row r="226">
      <c r="B226" s="9">
        <f>IF(A226="","",IFERROR(VLOOKUP(A226,'Stok'!A:M,2,FALSE),""))</f>
        <v/>
      </c>
      <c r="C226" s="9">
        <f>IF(A226="","",IFERROR(VLOOKUP(A226,'Stok'!A:M,4,FALSE),""))</f>
        <v/>
      </c>
      <c r="D226" s="8">
        <f>IF(A226="","",IFERROR(VLOOKUP(A226,'Stok'!A:M,9,FALSE),""))</f>
        <v/>
      </c>
      <c r="F226" s="8">
        <f>IF(OR(A226="",E226=""),"",E226-D226)</f>
        <v/>
      </c>
    </row>
    <row r="227">
      <c r="B227" s="9">
        <f>IF(A227="","",IFERROR(VLOOKUP(A227,'Stok'!A:M,2,FALSE),""))</f>
        <v/>
      </c>
      <c r="C227" s="9">
        <f>IF(A227="","",IFERROR(VLOOKUP(A227,'Stok'!A:M,4,FALSE),""))</f>
        <v/>
      </c>
      <c r="D227" s="8">
        <f>IF(A227="","",IFERROR(VLOOKUP(A227,'Stok'!A:M,9,FALSE),""))</f>
        <v/>
      </c>
      <c r="F227" s="8">
        <f>IF(OR(A227="",E227=""),"",E227-D227)</f>
        <v/>
      </c>
    </row>
    <row r="228">
      <c r="B228" s="9">
        <f>IF(A228="","",IFERROR(VLOOKUP(A228,'Stok'!A:M,2,FALSE),""))</f>
        <v/>
      </c>
      <c r="C228" s="9">
        <f>IF(A228="","",IFERROR(VLOOKUP(A228,'Stok'!A:M,4,FALSE),""))</f>
        <v/>
      </c>
      <c r="D228" s="8">
        <f>IF(A228="","",IFERROR(VLOOKUP(A228,'Stok'!A:M,9,FALSE),""))</f>
        <v/>
      </c>
      <c r="F228" s="8">
        <f>IF(OR(A228="",E228=""),"",E228-D228)</f>
        <v/>
      </c>
    </row>
    <row r="229">
      <c r="B229" s="9">
        <f>IF(A229="","",IFERROR(VLOOKUP(A229,'Stok'!A:M,2,FALSE),""))</f>
        <v/>
      </c>
      <c r="C229" s="9">
        <f>IF(A229="","",IFERROR(VLOOKUP(A229,'Stok'!A:M,4,FALSE),""))</f>
        <v/>
      </c>
      <c r="D229" s="8">
        <f>IF(A229="","",IFERROR(VLOOKUP(A229,'Stok'!A:M,9,FALSE),""))</f>
        <v/>
      </c>
      <c r="F229" s="8">
        <f>IF(OR(A229="",E229=""),"",E229-D229)</f>
        <v/>
      </c>
    </row>
    <row r="230">
      <c r="B230" s="9">
        <f>IF(A230="","",IFERROR(VLOOKUP(A230,'Stok'!A:M,2,FALSE),""))</f>
        <v/>
      </c>
      <c r="C230" s="9">
        <f>IF(A230="","",IFERROR(VLOOKUP(A230,'Stok'!A:M,4,FALSE),""))</f>
        <v/>
      </c>
      <c r="D230" s="8">
        <f>IF(A230="","",IFERROR(VLOOKUP(A230,'Stok'!A:M,9,FALSE),""))</f>
        <v/>
      </c>
      <c r="F230" s="8">
        <f>IF(OR(A230="",E230=""),"",E230-D230)</f>
        <v/>
      </c>
    </row>
    <row r="231">
      <c r="B231" s="9">
        <f>IF(A231="","",IFERROR(VLOOKUP(A231,'Stok'!A:M,2,FALSE),""))</f>
        <v/>
      </c>
      <c r="C231" s="9">
        <f>IF(A231="","",IFERROR(VLOOKUP(A231,'Stok'!A:M,4,FALSE),""))</f>
        <v/>
      </c>
      <c r="D231" s="8">
        <f>IF(A231="","",IFERROR(VLOOKUP(A231,'Stok'!A:M,9,FALSE),""))</f>
        <v/>
      </c>
      <c r="F231" s="8">
        <f>IF(OR(A231="",E231=""),"",E231-D231)</f>
        <v/>
      </c>
    </row>
    <row r="232">
      <c r="B232" s="9">
        <f>IF(A232="","",IFERROR(VLOOKUP(A232,'Stok'!A:M,2,FALSE),""))</f>
        <v/>
      </c>
      <c r="C232" s="9">
        <f>IF(A232="","",IFERROR(VLOOKUP(A232,'Stok'!A:M,4,FALSE),""))</f>
        <v/>
      </c>
      <c r="D232" s="8">
        <f>IF(A232="","",IFERROR(VLOOKUP(A232,'Stok'!A:M,9,FALSE),""))</f>
        <v/>
      </c>
      <c r="F232" s="8">
        <f>IF(OR(A232="",E232=""),"",E232-D232)</f>
        <v/>
      </c>
    </row>
    <row r="233">
      <c r="B233" s="9">
        <f>IF(A233="","",IFERROR(VLOOKUP(A233,'Stok'!A:M,2,FALSE),""))</f>
        <v/>
      </c>
      <c r="C233" s="9">
        <f>IF(A233="","",IFERROR(VLOOKUP(A233,'Stok'!A:M,4,FALSE),""))</f>
        <v/>
      </c>
      <c r="D233" s="8">
        <f>IF(A233="","",IFERROR(VLOOKUP(A233,'Stok'!A:M,9,FALSE),""))</f>
        <v/>
      </c>
      <c r="F233" s="8">
        <f>IF(OR(A233="",E233=""),"",E233-D233)</f>
        <v/>
      </c>
    </row>
    <row r="234">
      <c r="B234" s="9">
        <f>IF(A234="","",IFERROR(VLOOKUP(A234,'Stok'!A:M,2,FALSE),""))</f>
        <v/>
      </c>
      <c r="C234" s="9">
        <f>IF(A234="","",IFERROR(VLOOKUP(A234,'Stok'!A:M,4,FALSE),""))</f>
        <v/>
      </c>
      <c r="D234" s="8">
        <f>IF(A234="","",IFERROR(VLOOKUP(A234,'Stok'!A:M,9,FALSE),""))</f>
        <v/>
      </c>
      <c r="F234" s="8">
        <f>IF(OR(A234="",E234=""),"",E234-D234)</f>
        <v/>
      </c>
    </row>
    <row r="235">
      <c r="B235" s="9">
        <f>IF(A235="","",IFERROR(VLOOKUP(A235,'Stok'!A:M,2,FALSE),""))</f>
        <v/>
      </c>
      <c r="C235" s="9">
        <f>IF(A235="","",IFERROR(VLOOKUP(A235,'Stok'!A:M,4,FALSE),""))</f>
        <v/>
      </c>
      <c r="D235" s="8">
        <f>IF(A235="","",IFERROR(VLOOKUP(A235,'Stok'!A:M,9,FALSE),""))</f>
        <v/>
      </c>
      <c r="F235" s="8">
        <f>IF(OR(A235="",E235=""),"",E235-D235)</f>
        <v/>
      </c>
    </row>
    <row r="236">
      <c r="B236" s="9">
        <f>IF(A236="","",IFERROR(VLOOKUP(A236,'Stok'!A:M,2,FALSE),""))</f>
        <v/>
      </c>
      <c r="C236" s="9">
        <f>IF(A236="","",IFERROR(VLOOKUP(A236,'Stok'!A:M,4,FALSE),""))</f>
        <v/>
      </c>
      <c r="D236" s="8">
        <f>IF(A236="","",IFERROR(VLOOKUP(A236,'Stok'!A:M,9,FALSE),""))</f>
        <v/>
      </c>
      <c r="F236" s="8">
        <f>IF(OR(A236="",E236=""),"",E236-D236)</f>
        <v/>
      </c>
    </row>
    <row r="237">
      <c r="B237" s="9">
        <f>IF(A237="","",IFERROR(VLOOKUP(A237,'Stok'!A:M,2,FALSE),""))</f>
        <v/>
      </c>
      <c r="C237" s="9">
        <f>IF(A237="","",IFERROR(VLOOKUP(A237,'Stok'!A:M,4,FALSE),""))</f>
        <v/>
      </c>
      <c r="D237" s="8">
        <f>IF(A237="","",IFERROR(VLOOKUP(A237,'Stok'!A:M,9,FALSE),""))</f>
        <v/>
      </c>
      <c r="F237" s="8">
        <f>IF(OR(A237="",E237=""),"",E237-D237)</f>
        <v/>
      </c>
    </row>
    <row r="238">
      <c r="B238" s="9">
        <f>IF(A238="","",IFERROR(VLOOKUP(A238,'Stok'!A:M,2,FALSE),""))</f>
        <v/>
      </c>
      <c r="C238" s="9">
        <f>IF(A238="","",IFERROR(VLOOKUP(A238,'Stok'!A:M,4,FALSE),""))</f>
        <v/>
      </c>
      <c r="D238" s="8">
        <f>IF(A238="","",IFERROR(VLOOKUP(A238,'Stok'!A:M,9,FALSE),""))</f>
        <v/>
      </c>
      <c r="F238" s="8">
        <f>IF(OR(A238="",E238=""),"",E238-D238)</f>
        <v/>
      </c>
    </row>
    <row r="239">
      <c r="B239" s="9">
        <f>IF(A239="","",IFERROR(VLOOKUP(A239,'Stok'!A:M,2,FALSE),""))</f>
        <v/>
      </c>
      <c r="C239" s="9">
        <f>IF(A239="","",IFERROR(VLOOKUP(A239,'Stok'!A:M,4,FALSE),""))</f>
        <v/>
      </c>
      <c r="D239" s="8">
        <f>IF(A239="","",IFERROR(VLOOKUP(A239,'Stok'!A:M,9,FALSE),""))</f>
        <v/>
      </c>
      <c r="F239" s="8">
        <f>IF(OR(A239="",E239=""),"",E239-D239)</f>
        <v/>
      </c>
    </row>
    <row r="240">
      <c r="B240" s="9">
        <f>IF(A240="","",IFERROR(VLOOKUP(A240,'Stok'!A:M,2,FALSE),""))</f>
        <v/>
      </c>
      <c r="C240" s="9">
        <f>IF(A240="","",IFERROR(VLOOKUP(A240,'Stok'!A:M,4,FALSE),""))</f>
        <v/>
      </c>
      <c r="D240" s="8">
        <f>IF(A240="","",IFERROR(VLOOKUP(A240,'Stok'!A:M,9,FALSE),""))</f>
        <v/>
      </c>
      <c r="F240" s="8">
        <f>IF(OR(A240="",E240=""),"",E240-D240)</f>
        <v/>
      </c>
    </row>
    <row r="241">
      <c r="B241" s="9">
        <f>IF(A241="","",IFERROR(VLOOKUP(A241,'Stok'!A:M,2,FALSE),""))</f>
        <v/>
      </c>
      <c r="C241" s="9">
        <f>IF(A241="","",IFERROR(VLOOKUP(A241,'Stok'!A:M,4,FALSE),""))</f>
        <v/>
      </c>
      <c r="D241" s="8">
        <f>IF(A241="","",IFERROR(VLOOKUP(A241,'Stok'!A:M,9,FALSE),""))</f>
        <v/>
      </c>
      <c r="F241" s="8">
        <f>IF(OR(A241="",E241=""),"",E241-D241)</f>
        <v/>
      </c>
    </row>
    <row r="242">
      <c r="B242" s="9">
        <f>IF(A242="","",IFERROR(VLOOKUP(A242,'Stok'!A:M,2,FALSE),""))</f>
        <v/>
      </c>
      <c r="C242" s="9">
        <f>IF(A242="","",IFERROR(VLOOKUP(A242,'Stok'!A:M,4,FALSE),""))</f>
        <v/>
      </c>
      <c r="D242" s="8">
        <f>IF(A242="","",IFERROR(VLOOKUP(A242,'Stok'!A:M,9,FALSE),""))</f>
        <v/>
      </c>
      <c r="F242" s="8">
        <f>IF(OR(A242="",E242=""),"",E242-D242)</f>
        <v/>
      </c>
    </row>
    <row r="243">
      <c r="B243" s="9">
        <f>IF(A243="","",IFERROR(VLOOKUP(A243,'Stok'!A:M,2,FALSE),""))</f>
        <v/>
      </c>
      <c r="C243" s="9">
        <f>IF(A243="","",IFERROR(VLOOKUP(A243,'Stok'!A:M,4,FALSE),""))</f>
        <v/>
      </c>
      <c r="D243" s="8">
        <f>IF(A243="","",IFERROR(VLOOKUP(A243,'Stok'!A:M,9,FALSE),""))</f>
        <v/>
      </c>
      <c r="F243" s="8">
        <f>IF(OR(A243="",E243=""),"",E243-D243)</f>
        <v/>
      </c>
    </row>
    <row r="244">
      <c r="B244" s="9">
        <f>IF(A244="","",IFERROR(VLOOKUP(A244,'Stok'!A:M,2,FALSE),""))</f>
        <v/>
      </c>
      <c r="C244" s="9">
        <f>IF(A244="","",IFERROR(VLOOKUP(A244,'Stok'!A:M,4,FALSE),""))</f>
        <v/>
      </c>
      <c r="D244" s="8">
        <f>IF(A244="","",IFERROR(VLOOKUP(A244,'Stok'!A:M,9,FALSE),""))</f>
        <v/>
      </c>
      <c r="F244" s="8">
        <f>IF(OR(A244="",E244=""),"",E244-D244)</f>
        <v/>
      </c>
    </row>
    <row r="245">
      <c r="B245" s="9">
        <f>IF(A245="","",IFERROR(VLOOKUP(A245,'Stok'!A:M,2,FALSE),""))</f>
        <v/>
      </c>
      <c r="C245" s="9">
        <f>IF(A245="","",IFERROR(VLOOKUP(A245,'Stok'!A:M,4,FALSE),""))</f>
        <v/>
      </c>
      <c r="D245" s="8">
        <f>IF(A245="","",IFERROR(VLOOKUP(A245,'Stok'!A:M,9,FALSE),""))</f>
        <v/>
      </c>
      <c r="F245" s="8">
        <f>IF(OR(A245="",E245=""),"",E245-D245)</f>
        <v/>
      </c>
    </row>
    <row r="246">
      <c r="B246" s="9">
        <f>IF(A246="","",IFERROR(VLOOKUP(A246,'Stok'!A:M,2,FALSE),""))</f>
        <v/>
      </c>
      <c r="C246" s="9">
        <f>IF(A246="","",IFERROR(VLOOKUP(A246,'Stok'!A:M,4,FALSE),""))</f>
        <v/>
      </c>
      <c r="D246" s="8">
        <f>IF(A246="","",IFERROR(VLOOKUP(A246,'Stok'!A:M,9,FALSE),""))</f>
        <v/>
      </c>
      <c r="F246" s="8">
        <f>IF(OR(A246="",E246=""),"",E246-D246)</f>
        <v/>
      </c>
    </row>
    <row r="247">
      <c r="B247" s="9">
        <f>IF(A247="","",IFERROR(VLOOKUP(A247,'Stok'!A:M,2,FALSE),""))</f>
        <v/>
      </c>
      <c r="C247" s="9">
        <f>IF(A247="","",IFERROR(VLOOKUP(A247,'Stok'!A:M,4,FALSE),""))</f>
        <v/>
      </c>
      <c r="D247" s="8">
        <f>IF(A247="","",IFERROR(VLOOKUP(A247,'Stok'!A:M,9,FALSE),""))</f>
        <v/>
      </c>
      <c r="F247" s="8">
        <f>IF(OR(A247="",E247=""),"",E247-D247)</f>
        <v/>
      </c>
    </row>
    <row r="248">
      <c r="B248" s="9">
        <f>IF(A248="","",IFERROR(VLOOKUP(A248,'Stok'!A:M,2,FALSE),""))</f>
        <v/>
      </c>
      <c r="C248" s="9">
        <f>IF(A248="","",IFERROR(VLOOKUP(A248,'Stok'!A:M,4,FALSE),""))</f>
        <v/>
      </c>
      <c r="D248" s="8">
        <f>IF(A248="","",IFERROR(VLOOKUP(A248,'Stok'!A:M,9,FALSE),""))</f>
        <v/>
      </c>
      <c r="F248" s="8">
        <f>IF(OR(A248="",E248=""),"",E248-D248)</f>
        <v/>
      </c>
    </row>
    <row r="249">
      <c r="B249" s="9">
        <f>IF(A249="","",IFERROR(VLOOKUP(A249,'Stok'!A:M,2,FALSE),""))</f>
        <v/>
      </c>
      <c r="C249" s="9">
        <f>IF(A249="","",IFERROR(VLOOKUP(A249,'Stok'!A:M,4,FALSE),""))</f>
        <v/>
      </c>
      <c r="D249" s="8">
        <f>IF(A249="","",IFERROR(VLOOKUP(A249,'Stok'!A:M,9,FALSE),""))</f>
        <v/>
      </c>
      <c r="F249" s="8">
        <f>IF(OR(A249="",E249=""),"",E249-D249)</f>
        <v/>
      </c>
    </row>
    <row r="250">
      <c r="B250" s="9">
        <f>IF(A250="","",IFERROR(VLOOKUP(A250,'Stok'!A:M,2,FALSE),""))</f>
        <v/>
      </c>
      <c r="C250" s="9">
        <f>IF(A250="","",IFERROR(VLOOKUP(A250,'Stok'!A:M,4,FALSE),""))</f>
        <v/>
      </c>
      <c r="D250" s="8">
        <f>IF(A250="","",IFERROR(VLOOKUP(A250,'Stok'!A:M,9,FALSE),""))</f>
        <v/>
      </c>
      <c r="F250" s="8">
        <f>IF(OR(A250="",E250=""),"",E250-D250)</f>
        <v/>
      </c>
    </row>
    <row r="251">
      <c r="B251" s="9">
        <f>IF(A251="","",IFERROR(VLOOKUP(A251,'Stok'!A:M,2,FALSE),""))</f>
        <v/>
      </c>
      <c r="C251" s="9">
        <f>IF(A251="","",IFERROR(VLOOKUP(A251,'Stok'!A:M,4,FALSE),""))</f>
        <v/>
      </c>
      <c r="D251" s="8">
        <f>IF(A251="","",IFERROR(VLOOKUP(A251,'Stok'!A:M,9,FALSE),""))</f>
        <v/>
      </c>
      <c r="F251" s="8">
        <f>IF(OR(A251="",E251=""),"",E251-D251)</f>
        <v/>
      </c>
    </row>
    <row r="252">
      <c r="B252" s="9">
        <f>IF(A252="","",IFERROR(VLOOKUP(A252,'Stok'!A:M,2,FALSE),""))</f>
        <v/>
      </c>
      <c r="C252" s="9">
        <f>IF(A252="","",IFERROR(VLOOKUP(A252,'Stok'!A:M,4,FALSE),""))</f>
        <v/>
      </c>
      <c r="D252" s="8">
        <f>IF(A252="","",IFERROR(VLOOKUP(A252,'Stok'!A:M,9,FALSE),""))</f>
        <v/>
      </c>
      <c r="F252" s="8">
        <f>IF(OR(A252="",E252=""),"",E252-D252)</f>
        <v/>
      </c>
    </row>
    <row r="253">
      <c r="B253" s="9">
        <f>IF(A253="","",IFERROR(VLOOKUP(A253,'Stok'!A:M,2,FALSE),""))</f>
        <v/>
      </c>
      <c r="C253" s="9">
        <f>IF(A253="","",IFERROR(VLOOKUP(A253,'Stok'!A:M,4,FALSE),""))</f>
        <v/>
      </c>
      <c r="D253" s="8">
        <f>IF(A253="","",IFERROR(VLOOKUP(A253,'Stok'!A:M,9,FALSE),""))</f>
        <v/>
      </c>
      <c r="F253" s="8">
        <f>IF(OR(A253="",E253=""),"",E253-D253)</f>
        <v/>
      </c>
    </row>
    <row r="254">
      <c r="B254" s="9">
        <f>IF(A254="","",IFERROR(VLOOKUP(A254,'Stok'!A:M,2,FALSE),""))</f>
        <v/>
      </c>
      <c r="C254" s="9">
        <f>IF(A254="","",IFERROR(VLOOKUP(A254,'Stok'!A:M,4,FALSE),""))</f>
        <v/>
      </c>
      <c r="D254" s="8">
        <f>IF(A254="","",IFERROR(VLOOKUP(A254,'Stok'!A:M,9,FALSE),""))</f>
        <v/>
      </c>
      <c r="F254" s="8">
        <f>IF(OR(A254="",E254=""),"",E254-D254)</f>
        <v/>
      </c>
    </row>
    <row r="255">
      <c r="B255" s="9">
        <f>IF(A255="","",IFERROR(VLOOKUP(A255,'Stok'!A:M,2,FALSE),""))</f>
        <v/>
      </c>
      <c r="C255" s="9">
        <f>IF(A255="","",IFERROR(VLOOKUP(A255,'Stok'!A:M,4,FALSE),""))</f>
        <v/>
      </c>
      <c r="D255" s="8">
        <f>IF(A255="","",IFERROR(VLOOKUP(A255,'Stok'!A:M,9,FALSE),""))</f>
        <v/>
      </c>
      <c r="F255" s="8">
        <f>IF(OR(A255="",E255=""),"",E255-D255)</f>
        <v/>
      </c>
    </row>
    <row r="256">
      <c r="B256" s="9">
        <f>IF(A256="","",IFERROR(VLOOKUP(A256,'Stok'!A:M,2,FALSE),""))</f>
        <v/>
      </c>
      <c r="C256" s="9">
        <f>IF(A256="","",IFERROR(VLOOKUP(A256,'Stok'!A:M,4,FALSE),""))</f>
        <v/>
      </c>
      <c r="D256" s="8">
        <f>IF(A256="","",IFERROR(VLOOKUP(A256,'Stok'!A:M,9,FALSE),""))</f>
        <v/>
      </c>
      <c r="F256" s="8">
        <f>IF(OR(A256="",E256=""),"",E256-D256)</f>
        <v/>
      </c>
    </row>
    <row r="257">
      <c r="B257" s="9">
        <f>IF(A257="","",IFERROR(VLOOKUP(A257,'Stok'!A:M,2,FALSE),""))</f>
        <v/>
      </c>
      <c r="C257" s="9">
        <f>IF(A257="","",IFERROR(VLOOKUP(A257,'Stok'!A:M,4,FALSE),""))</f>
        <v/>
      </c>
      <c r="D257" s="8">
        <f>IF(A257="","",IFERROR(VLOOKUP(A257,'Stok'!A:M,9,FALSE),""))</f>
        <v/>
      </c>
      <c r="F257" s="8">
        <f>IF(OR(A257="",E257=""),"",E257-D257)</f>
        <v/>
      </c>
    </row>
    <row r="258">
      <c r="B258" s="9">
        <f>IF(A258="","",IFERROR(VLOOKUP(A258,'Stok'!A:M,2,FALSE),""))</f>
        <v/>
      </c>
      <c r="C258" s="9">
        <f>IF(A258="","",IFERROR(VLOOKUP(A258,'Stok'!A:M,4,FALSE),""))</f>
        <v/>
      </c>
      <c r="D258" s="8">
        <f>IF(A258="","",IFERROR(VLOOKUP(A258,'Stok'!A:M,9,FALSE),""))</f>
        <v/>
      </c>
      <c r="F258" s="8">
        <f>IF(OR(A258="",E258=""),"",E258-D258)</f>
        <v/>
      </c>
    </row>
    <row r="259">
      <c r="B259" s="9">
        <f>IF(A259="","",IFERROR(VLOOKUP(A259,'Stok'!A:M,2,FALSE),""))</f>
        <v/>
      </c>
      <c r="C259" s="9">
        <f>IF(A259="","",IFERROR(VLOOKUP(A259,'Stok'!A:M,4,FALSE),""))</f>
        <v/>
      </c>
      <c r="D259" s="8">
        <f>IF(A259="","",IFERROR(VLOOKUP(A259,'Stok'!A:M,9,FALSE),""))</f>
        <v/>
      </c>
      <c r="F259" s="8">
        <f>IF(OR(A259="",E259=""),"",E259-D259)</f>
        <v/>
      </c>
    </row>
    <row r="260">
      <c r="B260" s="9">
        <f>IF(A260="","",IFERROR(VLOOKUP(A260,'Stok'!A:M,2,FALSE),""))</f>
        <v/>
      </c>
      <c r="C260" s="9">
        <f>IF(A260="","",IFERROR(VLOOKUP(A260,'Stok'!A:M,4,FALSE),""))</f>
        <v/>
      </c>
      <c r="D260" s="8">
        <f>IF(A260="","",IFERROR(VLOOKUP(A260,'Stok'!A:M,9,FALSE),""))</f>
        <v/>
      </c>
      <c r="F260" s="8">
        <f>IF(OR(A260="",E260=""),"",E260-D260)</f>
        <v/>
      </c>
    </row>
    <row r="261">
      <c r="B261" s="9">
        <f>IF(A261="","",IFERROR(VLOOKUP(A261,'Stok'!A:M,2,FALSE),""))</f>
        <v/>
      </c>
      <c r="C261" s="9">
        <f>IF(A261="","",IFERROR(VLOOKUP(A261,'Stok'!A:M,4,FALSE),""))</f>
        <v/>
      </c>
      <c r="D261" s="8">
        <f>IF(A261="","",IFERROR(VLOOKUP(A261,'Stok'!A:M,9,FALSE),""))</f>
        <v/>
      </c>
      <c r="F261" s="8">
        <f>IF(OR(A261="",E261=""),"",E261-D261)</f>
        <v/>
      </c>
    </row>
    <row r="262">
      <c r="B262" s="9">
        <f>IF(A262="","",IFERROR(VLOOKUP(A262,'Stok'!A:M,2,FALSE),""))</f>
        <v/>
      </c>
      <c r="C262" s="9">
        <f>IF(A262="","",IFERROR(VLOOKUP(A262,'Stok'!A:M,4,FALSE),""))</f>
        <v/>
      </c>
      <c r="D262" s="8">
        <f>IF(A262="","",IFERROR(VLOOKUP(A262,'Stok'!A:M,9,FALSE),""))</f>
        <v/>
      </c>
      <c r="F262" s="8">
        <f>IF(OR(A262="",E262=""),"",E262-D262)</f>
        <v/>
      </c>
    </row>
    <row r="263">
      <c r="B263" s="9">
        <f>IF(A263="","",IFERROR(VLOOKUP(A263,'Stok'!A:M,2,FALSE),""))</f>
        <v/>
      </c>
      <c r="C263" s="9">
        <f>IF(A263="","",IFERROR(VLOOKUP(A263,'Stok'!A:M,4,FALSE),""))</f>
        <v/>
      </c>
      <c r="D263" s="8">
        <f>IF(A263="","",IFERROR(VLOOKUP(A263,'Stok'!A:M,9,FALSE),""))</f>
        <v/>
      </c>
      <c r="F263" s="8">
        <f>IF(OR(A263="",E263=""),"",E263-D263)</f>
        <v/>
      </c>
    </row>
    <row r="264">
      <c r="B264" s="9">
        <f>IF(A264="","",IFERROR(VLOOKUP(A264,'Stok'!A:M,2,FALSE),""))</f>
        <v/>
      </c>
      <c r="C264" s="9">
        <f>IF(A264="","",IFERROR(VLOOKUP(A264,'Stok'!A:M,4,FALSE),""))</f>
        <v/>
      </c>
      <c r="D264" s="8">
        <f>IF(A264="","",IFERROR(VLOOKUP(A264,'Stok'!A:M,9,FALSE),""))</f>
        <v/>
      </c>
      <c r="F264" s="8">
        <f>IF(OR(A264="",E264=""),"",E264-D264)</f>
        <v/>
      </c>
    </row>
    <row r="265">
      <c r="B265" s="9">
        <f>IF(A265="","",IFERROR(VLOOKUP(A265,'Stok'!A:M,2,FALSE),""))</f>
        <v/>
      </c>
      <c r="C265" s="9">
        <f>IF(A265="","",IFERROR(VLOOKUP(A265,'Stok'!A:M,4,FALSE),""))</f>
        <v/>
      </c>
      <c r="D265" s="8">
        <f>IF(A265="","",IFERROR(VLOOKUP(A265,'Stok'!A:M,9,FALSE),""))</f>
        <v/>
      </c>
      <c r="F265" s="8">
        <f>IF(OR(A265="",E265=""),"",E265-D265)</f>
        <v/>
      </c>
    </row>
    <row r="266">
      <c r="B266" s="9">
        <f>IF(A266="","",IFERROR(VLOOKUP(A266,'Stok'!A:M,2,FALSE),""))</f>
        <v/>
      </c>
      <c r="C266" s="9">
        <f>IF(A266="","",IFERROR(VLOOKUP(A266,'Stok'!A:M,4,FALSE),""))</f>
        <v/>
      </c>
      <c r="D266" s="8">
        <f>IF(A266="","",IFERROR(VLOOKUP(A266,'Stok'!A:M,9,FALSE),""))</f>
        <v/>
      </c>
      <c r="F266" s="8">
        <f>IF(OR(A266="",E266=""),"",E266-D266)</f>
        <v/>
      </c>
    </row>
    <row r="267">
      <c r="B267" s="9">
        <f>IF(A267="","",IFERROR(VLOOKUP(A267,'Stok'!A:M,2,FALSE),""))</f>
        <v/>
      </c>
      <c r="C267" s="9">
        <f>IF(A267="","",IFERROR(VLOOKUP(A267,'Stok'!A:M,4,FALSE),""))</f>
        <v/>
      </c>
      <c r="D267" s="8">
        <f>IF(A267="","",IFERROR(VLOOKUP(A267,'Stok'!A:M,9,FALSE),""))</f>
        <v/>
      </c>
      <c r="F267" s="8">
        <f>IF(OR(A267="",E267=""),"",E267-D267)</f>
        <v/>
      </c>
    </row>
    <row r="268">
      <c r="B268" s="9">
        <f>IF(A268="","",IFERROR(VLOOKUP(A268,'Stok'!A:M,2,FALSE),""))</f>
        <v/>
      </c>
      <c r="C268" s="9">
        <f>IF(A268="","",IFERROR(VLOOKUP(A268,'Stok'!A:M,4,FALSE),""))</f>
        <v/>
      </c>
      <c r="D268" s="8">
        <f>IF(A268="","",IFERROR(VLOOKUP(A268,'Stok'!A:M,9,FALSE),""))</f>
        <v/>
      </c>
      <c r="F268" s="8">
        <f>IF(OR(A268="",E268=""),"",E268-D268)</f>
        <v/>
      </c>
    </row>
    <row r="269">
      <c r="B269" s="9">
        <f>IF(A269="","",IFERROR(VLOOKUP(A269,'Stok'!A:M,2,FALSE),""))</f>
        <v/>
      </c>
      <c r="C269" s="9">
        <f>IF(A269="","",IFERROR(VLOOKUP(A269,'Stok'!A:M,4,FALSE),""))</f>
        <v/>
      </c>
      <c r="D269" s="8">
        <f>IF(A269="","",IFERROR(VLOOKUP(A269,'Stok'!A:M,9,FALSE),""))</f>
        <v/>
      </c>
      <c r="F269" s="8">
        <f>IF(OR(A269="",E269=""),"",E269-D269)</f>
        <v/>
      </c>
    </row>
    <row r="270">
      <c r="B270" s="9">
        <f>IF(A270="","",IFERROR(VLOOKUP(A270,'Stok'!A:M,2,FALSE),""))</f>
        <v/>
      </c>
      <c r="C270" s="9">
        <f>IF(A270="","",IFERROR(VLOOKUP(A270,'Stok'!A:M,4,FALSE),""))</f>
        <v/>
      </c>
      <c r="D270" s="8">
        <f>IF(A270="","",IFERROR(VLOOKUP(A270,'Stok'!A:M,9,FALSE),""))</f>
        <v/>
      </c>
      <c r="F270" s="8">
        <f>IF(OR(A270="",E270=""),"",E270-D270)</f>
        <v/>
      </c>
    </row>
    <row r="271">
      <c r="B271" s="9">
        <f>IF(A271="","",IFERROR(VLOOKUP(A271,'Stok'!A:M,2,FALSE),""))</f>
        <v/>
      </c>
      <c r="C271" s="9">
        <f>IF(A271="","",IFERROR(VLOOKUP(A271,'Stok'!A:M,4,FALSE),""))</f>
        <v/>
      </c>
      <c r="D271" s="8">
        <f>IF(A271="","",IFERROR(VLOOKUP(A271,'Stok'!A:M,9,FALSE),""))</f>
        <v/>
      </c>
      <c r="F271" s="8">
        <f>IF(OR(A271="",E271=""),"",E271-D271)</f>
        <v/>
      </c>
    </row>
    <row r="272">
      <c r="B272" s="9">
        <f>IF(A272="","",IFERROR(VLOOKUP(A272,'Stok'!A:M,2,FALSE),""))</f>
        <v/>
      </c>
      <c r="C272" s="9">
        <f>IF(A272="","",IFERROR(VLOOKUP(A272,'Stok'!A:M,4,FALSE),""))</f>
        <v/>
      </c>
      <c r="D272" s="8">
        <f>IF(A272="","",IFERROR(VLOOKUP(A272,'Stok'!A:M,9,FALSE),""))</f>
        <v/>
      </c>
      <c r="F272" s="8">
        <f>IF(OR(A272="",E272=""),"",E272-D272)</f>
        <v/>
      </c>
    </row>
    <row r="273">
      <c r="B273" s="9">
        <f>IF(A273="","",IFERROR(VLOOKUP(A273,'Stok'!A:M,2,FALSE),""))</f>
        <v/>
      </c>
      <c r="C273" s="9">
        <f>IF(A273="","",IFERROR(VLOOKUP(A273,'Stok'!A:M,4,FALSE),""))</f>
        <v/>
      </c>
      <c r="D273" s="8">
        <f>IF(A273="","",IFERROR(VLOOKUP(A273,'Stok'!A:M,9,FALSE),""))</f>
        <v/>
      </c>
      <c r="F273" s="8">
        <f>IF(OR(A273="",E273=""),"",E273-D273)</f>
        <v/>
      </c>
    </row>
    <row r="274">
      <c r="B274" s="9">
        <f>IF(A274="","",IFERROR(VLOOKUP(A274,'Stok'!A:M,2,FALSE),""))</f>
        <v/>
      </c>
      <c r="C274" s="9">
        <f>IF(A274="","",IFERROR(VLOOKUP(A274,'Stok'!A:M,4,FALSE),""))</f>
        <v/>
      </c>
      <c r="D274" s="8">
        <f>IF(A274="","",IFERROR(VLOOKUP(A274,'Stok'!A:M,9,FALSE),""))</f>
        <v/>
      </c>
      <c r="F274" s="8">
        <f>IF(OR(A274="",E274=""),"",E274-D274)</f>
        <v/>
      </c>
    </row>
    <row r="275">
      <c r="B275" s="9">
        <f>IF(A275="","",IFERROR(VLOOKUP(A275,'Stok'!A:M,2,FALSE),""))</f>
        <v/>
      </c>
      <c r="C275" s="9">
        <f>IF(A275="","",IFERROR(VLOOKUP(A275,'Stok'!A:M,4,FALSE),""))</f>
        <v/>
      </c>
      <c r="D275" s="8">
        <f>IF(A275="","",IFERROR(VLOOKUP(A275,'Stok'!A:M,9,FALSE),""))</f>
        <v/>
      </c>
      <c r="F275" s="8">
        <f>IF(OR(A275="",E275=""),"",E275-D275)</f>
        <v/>
      </c>
    </row>
    <row r="276">
      <c r="B276" s="9">
        <f>IF(A276="","",IFERROR(VLOOKUP(A276,'Stok'!A:M,2,FALSE),""))</f>
        <v/>
      </c>
      <c r="C276" s="9">
        <f>IF(A276="","",IFERROR(VLOOKUP(A276,'Stok'!A:M,4,FALSE),""))</f>
        <v/>
      </c>
      <c r="D276" s="8">
        <f>IF(A276="","",IFERROR(VLOOKUP(A276,'Stok'!A:M,9,FALSE),""))</f>
        <v/>
      </c>
      <c r="F276" s="8">
        <f>IF(OR(A276="",E276=""),"",E276-D276)</f>
        <v/>
      </c>
    </row>
    <row r="277">
      <c r="B277" s="9">
        <f>IF(A277="","",IFERROR(VLOOKUP(A277,'Stok'!A:M,2,FALSE),""))</f>
        <v/>
      </c>
      <c r="C277" s="9">
        <f>IF(A277="","",IFERROR(VLOOKUP(A277,'Stok'!A:M,4,FALSE),""))</f>
        <v/>
      </c>
      <c r="D277" s="8">
        <f>IF(A277="","",IFERROR(VLOOKUP(A277,'Stok'!A:M,9,FALSE),""))</f>
        <v/>
      </c>
      <c r="F277" s="8">
        <f>IF(OR(A277="",E277=""),"",E277-D277)</f>
        <v/>
      </c>
    </row>
    <row r="278">
      <c r="B278" s="9">
        <f>IF(A278="","",IFERROR(VLOOKUP(A278,'Stok'!A:M,2,FALSE),""))</f>
        <v/>
      </c>
      <c r="C278" s="9">
        <f>IF(A278="","",IFERROR(VLOOKUP(A278,'Stok'!A:M,4,FALSE),""))</f>
        <v/>
      </c>
      <c r="D278" s="8">
        <f>IF(A278="","",IFERROR(VLOOKUP(A278,'Stok'!A:M,9,FALSE),""))</f>
        <v/>
      </c>
      <c r="F278" s="8">
        <f>IF(OR(A278="",E278=""),"",E278-D278)</f>
        <v/>
      </c>
    </row>
    <row r="279">
      <c r="B279" s="9">
        <f>IF(A279="","",IFERROR(VLOOKUP(A279,'Stok'!A:M,2,FALSE),""))</f>
        <v/>
      </c>
      <c r="C279" s="9">
        <f>IF(A279="","",IFERROR(VLOOKUP(A279,'Stok'!A:M,4,FALSE),""))</f>
        <v/>
      </c>
      <c r="D279" s="8">
        <f>IF(A279="","",IFERROR(VLOOKUP(A279,'Stok'!A:M,9,FALSE),""))</f>
        <v/>
      </c>
      <c r="F279" s="8">
        <f>IF(OR(A279="",E279=""),"",E279-D279)</f>
        <v/>
      </c>
    </row>
    <row r="280">
      <c r="B280" s="9">
        <f>IF(A280="","",IFERROR(VLOOKUP(A280,'Stok'!A:M,2,FALSE),""))</f>
        <v/>
      </c>
      <c r="C280" s="9">
        <f>IF(A280="","",IFERROR(VLOOKUP(A280,'Stok'!A:M,4,FALSE),""))</f>
        <v/>
      </c>
      <c r="D280" s="8">
        <f>IF(A280="","",IFERROR(VLOOKUP(A280,'Stok'!A:M,9,FALSE),""))</f>
        <v/>
      </c>
      <c r="F280" s="8">
        <f>IF(OR(A280="",E280=""),"",E280-D280)</f>
        <v/>
      </c>
    </row>
    <row r="281">
      <c r="B281" s="9">
        <f>IF(A281="","",IFERROR(VLOOKUP(A281,'Stok'!A:M,2,FALSE),""))</f>
        <v/>
      </c>
      <c r="C281" s="9">
        <f>IF(A281="","",IFERROR(VLOOKUP(A281,'Stok'!A:M,4,FALSE),""))</f>
        <v/>
      </c>
      <c r="D281" s="8">
        <f>IF(A281="","",IFERROR(VLOOKUP(A281,'Stok'!A:M,9,FALSE),""))</f>
        <v/>
      </c>
      <c r="F281" s="8">
        <f>IF(OR(A281="",E281=""),"",E281-D281)</f>
        <v/>
      </c>
    </row>
    <row r="282">
      <c r="B282" s="9">
        <f>IF(A282="","",IFERROR(VLOOKUP(A282,'Stok'!A:M,2,FALSE),""))</f>
        <v/>
      </c>
      <c r="C282" s="9">
        <f>IF(A282="","",IFERROR(VLOOKUP(A282,'Stok'!A:M,4,FALSE),""))</f>
        <v/>
      </c>
      <c r="D282" s="8">
        <f>IF(A282="","",IFERROR(VLOOKUP(A282,'Stok'!A:M,9,FALSE),""))</f>
        <v/>
      </c>
      <c r="F282" s="8">
        <f>IF(OR(A282="",E282=""),"",E282-D282)</f>
        <v/>
      </c>
    </row>
    <row r="283">
      <c r="B283" s="9">
        <f>IF(A283="","",IFERROR(VLOOKUP(A283,'Stok'!A:M,2,FALSE),""))</f>
        <v/>
      </c>
      <c r="C283" s="9">
        <f>IF(A283="","",IFERROR(VLOOKUP(A283,'Stok'!A:M,4,FALSE),""))</f>
        <v/>
      </c>
      <c r="D283" s="8">
        <f>IF(A283="","",IFERROR(VLOOKUP(A283,'Stok'!A:M,9,FALSE),""))</f>
        <v/>
      </c>
      <c r="F283" s="8">
        <f>IF(OR(A283="",E283=""),"",E283-D283)</f>
        <v/>
      </c>
    </row>
    <row r="284">
      <c r="B284" s="9">
        <f>IF(A284="","",IFERROR(VLOOKUP(A284,'Stok'!A:M,2,FALSE),""))</f>
        <v/>
      </c>
      <c r="C284" s="9">
        <f>IF(A284="","",IFERROR(VLOOKUP(A284,'Stok'!A:M,4,FALSE),""))</f>
        <v/>
      </c>
      <c r="D284" s="8">
        <f>IF(A284="","",IFERROR(VLOOKUP(A284,'Stok'!A:M,9,FALSE),""))</f>
        <v/>
      </c>
      <c r="F284" s="8">
        <f>IF(OR(A284="",E284=""),"",E284-D284)</f>
        <v/>
      </c>
    </row>
    <row r="285">
      <c r="B285" s="9">
        <f>IF(A285="","",IFERROR(VLOOKUP(A285,'Stok'!A:M,2,FALSE),""))</f>
        <v/>
      </c>
      <c r="C285" s="9">
        <f>IF(A285="","",IFERROR(VLOOKUP(A285,'Stok'!A:M,4,FALSE),""))</f>
        <v/>
      </c>
      <c r="D285" s="8">
        <f>IF(A285="","",IFERROR(VLOOKUP(A285,'Stok'!A:M,9,FALSE),""))</f>
        <v/>
      </c>
      <c r="F285" s="8">
        <f>IF(OR(A285="",E285=""),"",E285-D285)</f>
        <v/>
      </c>
    </row>
    <row r="286">
      <c r="B286" s="9">
        <f>IF(A286="","",IFERROR(VLOOKUP(A286,'Stok'!A:M,2,FALSE),""))</f>
        <v/>
      </c>
      <c r="C286" s="9">
        <f>IF(A286="","",IFERROR(VLOOKUP(A286,'Stok'!A:M,4,FALSE),""))</f>
        <v/>
      </c>
      <c r="D286" s="8">
        <f>IF(A286="","",IFERROR(VLOOKUP(A286,'Stok'!A:M,9,FALSE),""))</f>
        <v/>
      </c>
      <c r="F286" s="8">
        <f>IF(OR(A286="",E286=""),"",E286-D286)</f>
        <v/>
      </c>
    </row>
    <row r="287">
      <c r="B287" s="9">
        <f>IF(A287="","",IFERROR(VLOOKUP(A287,'Stok'!A:M,2,FALSE),""))</f>
        <v/>
      </c>
      <c r="C287" s="9">
        <f>IF(A287="","",IFERROR(VLOOKUP(A287,'Stok'!A:M,4,FALSE),""))</f>
        <v/>
      </c>
      <c r="D287" s="8">
        <f>IF(A287="","",IFERROR(VLOOKUP(A287,'Stok'!A:M,9,FALSE),""))</f>
        <v/>
      </c>
      <c r="F287" s="8">
        <f>IF(OR(A287="",E287=""),"",E287-D287)</f>
        <v/>
      </c>
    </row>
    <row r="288">
      <c r="B288" s="9">
        <f>IF(A288="","",IFERROR(VLOOKUP(A288,'Stok'!A:M,2,FALSE),""))</f>
        <v/>
      </c>
      <c r="C288" s="9">
        <f>IF(A288="","",IFERROR(VLOOKUP(A288,'Stok'!A:M,4,FALSE),""))</f>
        <v/>
      </c>
      <c r="D288" s="8">
        <f>IF(A288="","",IFERROR(VLOOKUP(A288,'Stok'!A:M,9,FALSE),""))</f>
        <v/>
      </c>
      <c r="F288" s="8">
        <f>IF(OR(A288="",E288=""),"",E288-D288)</f>
        <v/>
      </c>
    </row>
    <row r="289">
      <c r="B289" s="9">
        <f>IF(A289="","",IFERROR(VLOOKUP(A289,'Stok'!A:M,2,FALSE),""))</f>
        <v/>
      </c>
      <c r="C289" s="9">
        <f>IF(A289="","",IFERROR(VLOOKUP(A289,'Stok'!A:M,4,FALSE),""))</f>
        <v/>
      </c>
      <c r="D289" s="8">
        <f>IF(A289="","",IFERROR(VLOOKUP(A289,'Stok'!A:M,9,FALSE),""))</f>
        <v/>
      </c>
      <c r="F289" s="8">
        <f>IF(OR(A289="",E289=""),"",E289-D289)</f>
        <v/>
      </c>
    </row>
    <row r="290">
      <c r="B290" s="9">
        <f>IF(A290="","",IFERROR(VLOOKUP(A290,'Stok'!A:M,2,FALSE),""))</f>
        <v/>
      </c>
      <c r="C290" s="9">
        <f>IF(A290="","",IFERROR(VLOOKUP(A290,'Stok'!A:M,4,FALSE),""))</f>
        <v/>
      </c>
      <c r="D290" s="8">
        <f>IF(A290="","",IFERROR(VLOOKUP(A290,'Stok'!A:M,9,FALSE),""))</f>
        <v/>
      </c>
      <c r="F290" s="8">
        <f>IF(OR(A290="",E290=""),"",E290-D290)</f>
        <v/>
      </c>
    </row>
    <row r="291">
      <c r="B291" s="9">
        <f>IF(A291="","",IFERROR(VLOOKUP(A291,'Stok'!A:M,2,FALSE),""))</f>
        <v/>
      </c>
      <c r="C291" s="9">
        <f>IF(A291="","",IFERROR(VLOOKUP(A291,'Stok'!A:M,4,FALSE),""))</f>
        <v/>
      </c>
      <c r="D291" s="8">
        <f>IF(A291="","",IFERROR(VLOOKUP(A291,'Stok'!A:M,9,FALSE),""))</f>
        <v/>
      </c>
      <c r="F291" s="8">
        <f>IF(OR(A291="",E291=""),"",E291-D291)</f>
        <v/>
      </c>
    </row>
    <row r="292">
      <c r="B292" s="9">
        <f>IF(A292="","",IFERROR(VLOOKUP(A292,'Stok'!A:M,2,FALSE),""))</f>
        <v/>
      </c>
      <c r="C292" s="9">
        <f>IF(A292="","",IFERROR(VLOOKUP(A292,'Stok'!A:M,4,FALSE),""))</f>
        <v/>
      </c>
      <c r="D292" s="8">
        <f>IF(A292="","",IFERROR(VLOOKUP(A292,'Stok'!A:M,9,FALSE),""))</f>
        <v/>
      </c>
      <c r="F292" s="8">
        <f>IF(OR(A292="",E292=""),"",E292-D292)</f>
        <v/>
      </c>
    </row>
    <row r="293">
      <c r="B293" s="9">
        <f>IF(A293="","",IFERROR(VLOOKUP(A293,'Stok'!A:M,2,FALSE),""))</f>
        <v/>
      </c>
      <c r="C293" s="9">
        <f>IF(A293="","",IFERROR(VLOOKUP(A293,'Stok'!A:M,4,FALSE),""))</f>
        <v/>
      </c>
      <c r="D293" s="8">
        <f>IF(A293="","",IFERROR(VLOOKUP(A293,'Stok'!A:M,9,FALSE),""))</f>
        <v/>
      </c>
      <c r="F293" s="8">
        <f>IF(OR(A293="",E293=""),"",E293-D293)</f>
        <v/>
      </c>
    </row>
    <row r="294">
      <c r="B294" s="9">
        <f>IF(A294="","",IFERROR(VLOOKUP(A294,'Stok'!A:M,2,FALSE),""))</f>
        <v/>
      </c>
      <c r="C294" s="9">
        <f>IF(A294="","",IFERROR(VLOOKUP(A294,'Stok'!A:M,4,FALSE),""))</f>
        <v/>
      </c>
      <c r="D294" s="8">
        <f>IF(A294="","",IFERROR(VLOOKUP(A294,'Stok'!A:M,9,FALSE),""))</f>
        <v/>
      </c>
      <c r="F294" s="8">
        <f>IF(OR(A294="",E294=""),"",E294-D294)</f>
        <v/>
      </c>
    </row>
    <row r="295">
      <c r="B295" s="9">
        <f>IF(A295="","",IFERROR(VLOOKUP(A295,'Stok'!A:M,2,FALSE),""))</f>
        <v/>
      </c>
      <c r="C295" s="9">
        <f>IF(A295="","",IFERROR(VLOOKUP(A295,'Stok'!A:M,4,FALSE),""))</f>
        <v/>
      </c>
      <c r="D295" s="8">
        <f>IF(A295="","",IFERROR(VLOOKUP(A295,'Stok'!A:M,9,FALSE),""))</f>
        <v/>
      </c>
      <c r="F295" s="8">
        <f>IF(OR(A295="",E295=""),"",E295-D295)</f>
        <v/>
      </c>
    </row>
    <row r="296">
      <c r="B296" s="9">
        <f>IF(A296="","",IFERROR(VLOOKUP(A296,'Stok'!A:M,2,FALSE),""))</f>
        <v/>
      </c>
      <c r="C296" s="9">
        <f>IF(A296="","",IFERROR(VLOOKUP(A296,'Stok'!A:M,4,FALSE),""))</f>
        <v/>
      </c>
      <c r="D296" s="8">
        <f>IF(A296="","",IFERROR(VLOOKUP(A296,'Stok'!A:M,9,FALSE),""))</f>
        <v/>
      </c>
      <c r="F296" s="8">
        <f>IF(OR(A296="",E296=""),"",E296-D296)</f>
        <v/>
      </c>
    </row>
    <row r="297">
      <c r="B297" s="9">
        <f>IF(A297="","",IFERROR(VLOOKUP(A297,'Stok'!A:M,2,FALSE),""))</f>
        <v/>
      </c>
      <c r="C297" s="9">
        <f>IF(A297="","",IFERROR(VLOOKUP(A297,'Stok'!A:M,4,FALSE),""))</f>
        <v/>
      </c>
      <c r="D297" s="8">
        <f>IF(A297="","",IFERROR(VLOOKUP(A297,'Stok'!A:M,9,FALSE),""))</f>
        <v/>
      </c>
      <c r="F297" s="8">
        <f>IF(OR(A297="",E297=""),"",E297-D297)</f>
        <v/>
      </c>
    </row>
    <row r="298">
      <c r="B298" s="9">
        <f>IF(A298="","",IFERROR(VLOOKUP(A298,'Stok'!A:M,2,FALSE),""))</f>
        <v/>
      </c>
      <c r="C298" s="9">
        <f>IF(A298="","",IFERROR(VLOOKUP(A298,'Stok'!A:M,4,FALSE),""))</f>
        <v/>
      </c>
      <c r="D298" s="8">
        <f>IF(A298="","",IFERROR(VLOOKUP(A298,'Stok'!A:M,9,FALSE),""))</f>
        <v/>
      </c>
      <c r="F298" s="8">
        <f>IF(OR(A298="",E298=""),"",E298-D298)</f>
        <v/>
      </c>
    </row>
    <row r="299">
      <c r="B299" s="9">
        <f>IF(A299="","",IFERROR(VLOOKUP(A299,'Stok'!A:M,2,FALSE),""))</f>
        <v/>
      </c>
      <c r="C299" s="9">
        <f>IF(A299="","",IFERROR(VLOOKUP(A299,'Stok'!A:M,4,FALSE),""))</f>
        <v/>
      </c>
      <c r="D299" s="8">
        <f>IF(A299="","",IFERROR(VLOOKUP(A299,'Stok'!A:M,9,FALSE),""))</f>
        <v/>
      </c>
      <c r="F299" s="8">
        <f>IF(OR(A299="",E299=""),"",E299-D299)</f>
        <v/>
      </c>
    </row>
    <row r="300">
      <c r="B300" s="9">
        <f>IF(A300="","",IFERROR(VLOOKUP(A300,'Stok'!A:M,2,FALSE),""))</f>
        <v/>
      </c>
      <c r="C300" s="9">
        <f>IF(A300="","",IFERROR(VLOOKUP(A300,'Stok'!A:M,4,FALSE),""))</f>
        <v/>
      </c>
      <c r="D300" s="8">
        <f>IF(A300="","",IFERROR(VLOOKUP(A300,'Stok'!A:M,9,FALSE),""))</f>
        <v/>
      </c>
      <c r="F300" s="8">
        <f>IF(OR(A300="",E300=""),"",E300-D300)</f>
        <v/>
      </c>
    </row>
    <row r="301">
      <c r="B301" s="9">
        <f>IF(A301="","",IFERROR(VLOOKUP(A301,'Stok'!A:M,2,FALSE),""))</f>
        <v/>
      </c>
      <c r="C301" s="9">
        <f>IF(A301="","",IFERROR(VLOOKUP(A301,'Stok'!A:M,4,FALSE),""))</f>
        <v/>
      </c>
      <c r="D301" s="8">
        <f>IF(A301="","",IFERROR(VLOOKUP(A301,'Stok'!A:M,9,FALSE),""))</f>
        <v/>
      </c>
      <c r="F301" s="8">
        <f>IF(OR(A301="",E301=""),"",E301-D301)</f>
        <v/>
      </c>
    </row>
    <row r="302">
      <c r="B302" s="9">
        <f>IF(A302="","",IFERROR(VLOOKUP(A302,'Stok'!A:M,2,FALSE),""))</f>
        <v/>
      </c>
      <c r="C302" s="9">
        <f>IF(A302="","",IFERROR(VLOOKUP(A302,'Stok'!A:M,4,FALSE),""))</f>
        <v/>
      </c>
      <c r="D302" s="8">
        <f>IF(A302="","",IFERROR(VLOOKUP(A302,'Stok'!A:M,9,FALSE),""))</f>
        <v/>
      </c>
      <c r="F302" s="8">
        <f>IF(OR(A302="",E302=""),"",E302-D302)</f>
        <v/>
      </c>
    </row>
    <row r="303">
      <c r="B303" s="9">
        <f>IF(A303="","",IFERROR(VLOOKUP(A303,'Stok'!A:M,2,FALSE),""))</f>
        <v/>
      </c>
      <c r="C303" s="9">
        <f>IF(A303="","",IFERROR(VLOOKUP(A303,'Stok'!A:M,4,FALSE),""))</f>
        <v/>
      </c>
      <c r="D303" s="8">
        <f>IF(A303="","",IFERROR(VLOOKUP(A303,'Stok'!A:M,9,FALSE),""))</f>
        <v/>
      </c>
      <c r="F303" s="8">
        <f>IF(OR(A303="",E303=""),"",E303-D303)</f>
        <v/>
      </c>
    </row>
    <row r="304">
      <c r="B304" s="9">
        <f>IF(A304="","",IFERROR(VLOOKUP(A304,'Stok'!A:M,2,FALSE),""))</f>
        <v/>
      </c>
      <c r="C304" s="9">
        <f>IF(A304="","",IFERROR(VLOOKUP(A304,'Stok'!A:M,4,FALSE),""))</f>
        <v/>
      </c>
      <c r="D304" s="8">
        <f>IF(A304="","",IFERROR(VLOOKUP(A304,'Stok'!A:M,9,FALSE),""))</f>
        <v/>
      </c>
      <c r="F304" s="8">
        <f>IF(OR(A304="",E304=""),"",E304-D304)</f>
        <v/>
      </c>
    </row>
    <row r="305">
      <c r="B305" s="9">
        <f>IF(A305="","",IFERROR(VLOOKUP(A305,'Stok'!A:M,2,FALSE),""))</f>
        <v/>
      </c>
      <c r="C305" s="9">
        <f>IF(A305="","",IFERROR(VLOOKUP(A305,'Stok'!A:M,4,FALSE),""))</f>
        <v/>
      </c>
      <c r="D305" s="8">
        <f>IF(A305="","",IFERROR(VLOOKUP(A305,'Stok'!A:M,9,FALSE),""))</f>
        <v/>
      </c>
      <c r="F305" s="8">
        <f>IF(OR(A305="",E305=""),"",E305-D305)</f>
        <v/>
      </c>
    </row>
    <row r="306">
      <c r="B306" s="9">
        <f>IF(A306="","",IFERROR(VLOOKUP(A306,'Stok'!A:M,2,FALSE),""))</f>
        <v/>
      </c>
      <c r="C306" s="9">
        <f>IF(A306="","",IFERROR(VLOOKUP(A306,'Stok'!A:M,4,FALSE),""))</f>
        <v/>
      </c>
      <c r="D306" s="8">
        <f>IF(A306="","",IFERROR(VLOOKUP(A306,'Stok'!A:M,9,FALSE),""))</f>
        <v/>
      </c>
      <c r="F306" s="8">
        <f>IF(OR(A306="",E306=""),"",E306-D306)</f>
        <v/>
      </c>
    </row>
    <row r="307">
      <c r="B307" s="9">
        <f>IF(A307="","",IFERROR(VLOOKUP(A307,'Stok'!A:M,2,FALSE),""))</f>
        <v/>
      </c>
      <c r="C307" s="9">
        <f>IF(A307="","",IFERROR(VLOOKUP(A307,'Stok'!A:M,4,FALSE),""))</f>
        <v/>
      </c>
      <c r="D307" s="8">
        <f>IF(A307="","",IFERROR(VLOOKUP(A307,'Stok'!A:M,9,FALSE),""))</f>
        <v/>
      </c>
      <c r="F307" s="8">
        <f>IF(OR(A307="",E307=""),"",E307-D307)</f>
        <v/>
      </c>
    </row>
    <row r="308">
      <c r="B308" s="9">
        <f>IF(A308="","",IFERROR(VLOOKUP(A308,'Stok'!A:M,2,FALSE),""))</f>
        <v/>
      </c>
      <c r="C308" s="9">
        <f>IF(A308="","",IFERROR(VLOOKUP(A308,'Stok'!A:M,4,FALSE),""))</f>
        <v/>
      </c>
      <c r="D308" s="8">
        <f>IF(A308="","",IFERROR(VLOOKUP(A308,'Stok'!A:M,9,FALSE),""))</f>
        <v/>
      </c>
      <c r="F308" s="8">
        <f>IF(OR(A308="",E308=""),"",E308-D308)</f>
        <v/>
      </c>
    </row>
    <row r="309">
      <c r="B309" s="9">
        <f>IF(A309="","",IFERROR(VLOOKUP(A309,'Stok'!A:M,2,FALSE),""))</f>
        <v/>
      </c>
      <c r="C309" s="9">
        <f>IF(A309="","",IFERROR(VLOOKUP(A309,'Stok'!A:M,4,FALSE),""))</f>
        <v/>
      </c>
      <c r="D309" s="8">
        <f>IF(A309="","",IFERROR(VLOOKUP(A309,'Stok'!A:M,9,FALSE),""))</f>
        <v/>
      </c>
      <c r="F309" s="8">
        <f>IF(OR(A309="",E309=""),"",E309-D309)</f>
        <v/>
      </c>
    </row>
    <row r="310">
      <c r="B310" s="9">
        <f>IF(A310="","",IFERROR(VLOOKUP(A310,'Stok'!A:M,2,FALSE),""))</f>
        <v/>
      </c>
      <c r="C310" s="9">
        <f>IF(A310="","",IFERROR(VLOOKUP(A310,'Stok'!A:M,4,FALSE),""))</f>
        <v/>
      </c>
      <c r="D310" s="8">
        <f>IF(A310="","",IFERROR(VLOOKUP(A310,'Stok'!A:M,9,FALSE),""))</f>
        <v/>
      </c>
      <c r="F310" s="8">
        <f>IF(OR(A310="",E310=""),"",E310-D310)</f>
        <v/>
      </c>
    </row>
    <row r="311">
      <c r="B311" s="9">
        <f>IF(A311="","",IFERROR(VLOOKUP(A311,'Stok'!A:M,2,FALSE),""))</f>
        <v/>
      </c>
      <c r="C311" s="9">
        <f>IF(A311="","",IFERROR(VLOOKUP(A311,'Stok'!A:M,4,FALSE),""))</f>
        <v/>
      </c>
      <c r="D311" s="8">
        <f>IF(A311="","",IFERROR(VLOOKUP(A311,'Stok'!A:M,9,FALSE),""))</f>
        <v/>
      </c>
      <c r="F311" s="8">
        <f>IF(OR(A311="",E311=""),"",E311-D311)</f>
        <v/>
      </c>
    </row>
    <row r="312">
      <c r="B312" s="9">
        <f>IF(A312="","",IFERROR(VLOOKUP(A312,'Stok'!A:M,2,FALSE),""))</f>
        <v/>
      </c>
      <c r="C312" s="9">
        <f>IF(A312="","",IFERROR(VLOOKUP(A312,'Stok'!A:M,4,FALSE),""))</f>
        <v/>
      </c>
      <c r="D312" s="8">
        <f>IF(A312="","",IFERROR(VLOOKUP(A312,'Stok'!A:M,9,FALSE),""))</f>
        <v/>
      </c>
      <c r="F312" s="8">
        <f>IF(OR(A312="",E312=""),"",E312-D312)</f>
        <v/>
      </c>
    </row>
    <row r="313">
      <c r="B313" s="9">
        <f>IF(A313="","",IFERROR(VLOOKUP(A313,'Stok'!A:M,2,FALSE),""))</f>
        <v/>
      </c>
      <c r="C313" s="9">
        <f>IF(A313="","",IFERROR(VLOOKUP(A313,'Stok'!A:M,4,FALSE),""))</f>
        <v/>
      </c>
      <c r="D313" s="8">
        <f>IF(A313="","",IFERROR(VLOOKUP(A313,'Stok'!A:M,9,FALSE),""))</f>
        <v/>
      </c>
      <c r="F313" s="8">
        <f>IF(OR(A313="",E313=""),"",E313-D313)</f>
        <v/>
      </c>
    </row>
    <row r="314">
      <c r="B314" s="9">
        <f>IF(A314="","",IFERROR(VLOOKUP(A314,'Stok'!A:M,2,FALSE),""))</f>
        <v/>
      </c>
      <c r="C314" s="9">
        <f>IF(A314="","",IFERROR(VLOOKUP(A314,'Stok'!A:M,4,FALSE),""))</f>
        <v/>
      </c>
      <c r="D314" s="8">
        <f>IF(A314="","",IFERROR(VLOOKUP(A314,'Stok'!A:M,9,FALSE),""))</f>
        <v/>
      </c>
      <c r="F314" s="8">
        <f>IF(OR(A314="",E314=""),"",E314-D314)</f>
        <v/>
      </c>
    </row>
    <row r="315">
      <c r="B315" s="9">
        <f>IF(A315="","",IFERROR(VLOOKUP(A315,'Stok'!A:M,2,FALSE),""))</f>
        <v/>
      </c>
      <c r="C315" s="9">
        <f>IF(A315="","",IFERROR(VLOOKUP(A315,'Stok'!A:M,4,FALSE),""))</f>
        <v/>
      </c>
      <c r="D315" s="8">
        <f>IF(A315="","",IFERROR(VLOOKUP(A315,'Stok'!A:M,9,FALSE),""))</f>
        <v/>
      </c>
      <c r="F315" s="8">
        <f>IF(OR(A315="",E315=""),"",E315-D315)</f>
        <v/>
      </c>
    </row>
    <row r="316">
      <c r="B316" s="9">
        <f>IF(A316="","",IFERROR(VLOOKUP(A316,'Stok'!A:M,2,FALSE),""))</f>
        <v/>
      </c>
      <c r="C316" s="9">
        <f>IF(A316="","",IFERROR(VLOOKUP(A316,'Stok'!A:M,4,FALSE),""))</f>
        <v/>
      </c>
      <c r="D316" s="8">
        <f>IF(A316="","",IFERROR(VLOOKUP(A316,'Stok'!A:M,9,FALSE),""))</f>
        <v/>
      </c>
      <c r="F316" s="8">
        <f>IF(OR(A316="",E316=""),"",E316-D316)</f>
        <v/>
      </c>
    </row>
    <row r="317">
      <c r="B317" s="9">
        <f>IF(A317="","",IFERROR(VLOOKUP(A317,'Stok'!A:M,2,FALSE),""))</f>
        <v/>
      </c>
      <c r="C317" s="9">
        <f>IF(A317="","",IFERROR(VLOOKUP(A317,'Stok'!A:M,4,FALSE),""))</f>
        <v/>
      </c>
      <c r="D317" s="8">
        <f>IF(A317="","",IFERROR(VLOOKUP(A317,'Stok'!A:M,9,FALSE),""))</f>
        <v/>
      </c>
      <c r="F317" s="8">
        <f>IF(OR(A317="",E317=""),"",E317-D317)</f>
        <v/>
      </c>
    </row>
    <row r="318">
      <c r="B318" s="9">
        <f>IF(A318="","",IFERROR(VLOOKUP(A318,'Stok'!A:M,2,FALSE),""))</f>
        <v/>
      </c>
      <c r="C318" s="9">
        <f>IF(A318="","",IFERROR(VLOOKUP(A318,'Stok'!A:M,4,FALSE),""))</f>
        <v/>
      </c>
      <c r="D318" s="8">
        <f>IF(A318="","",IFERROR(VLOOKUP(A318,'Stok'!A:M,9,FALSE),""))</f>
        <v/>
      </c>
      <c r="F318" s="8">
        <f>IF(OR(A318="",E318=""),"",E318-D318)</f>
        <v/>
      </c>
    </row>
    <row r="319">
      <c r="B319" s="9">
        <f>IF(A319="","",IFERROR(VLOOKUP(A319,'Stok'!A:M,2,FALSE),""))</f>
        <v/>
      </c>
      <c r="C319" s="9">
        <f>IF(A319="","",IFERROR(VLOOKUP(A319,'Stok'!A:M,4,FALSE),""))</f>
        <v/>
      </c>
      <c r="D319" s="8">
        <f>IF(A319="","",IFERROR(VLOOKUP(A319,'Stok'!A:M,9,FALSE),""))</f>
        <v/>
      </c>
      <c r="F319" s="8">
        <f>IF(OR(A319="",E319=""),"",E319-D319)</f>
        <v/>
      </c>
    </row>
    <row r="320">
      <c r="B320" s="9">
        <f>IF(A320="","",IFERROR(VLOOKUP(A320,'Stok'!A:M,2,FALSE),""))</f>
        <v/>
      </c>
      <c r="C320" s="9">
        <f>IF(A320="","",IFERROR(VLOOKUP(A320,'Stok'!A:M,4,FALSE),""))</f>
        <v/>
      </c>
      <c r="D320" s="8">
        <f>IF(A320="","",IFERROR(VLOOKUP(A320,'Stok'!A:M,9,FALSE),""))</f>
        <v/>
      </c>
      <c r="F320" s="8">
        <f>IF(OR(A320="",E320=""),"",E320-D320)</f>
        <v/>
      </c>
    </row>
    <row r="321">
      <c r="B321" s="9">
        <f>IF(A321="","",IFERROR(VLOOKUP(A321,'Stok'!A:M,2,FALSE),""))</f>
        <v/>
      </c>
      <c r="C321" s="9">
        <f>IF(A321="","",IFERROR(VLOOKUP(A321,'Stok'!A:M,4,FALSE),""))</f>
        <v/>
      </c>
      <c r="D321" s="8">
        <f>IF(A321="","",IFERROR(VLOOKUP(A321,'Stok'!A:M,9,FALSE),""))</f>
        <v/>
      </c>
      <c r="F321" s="8">
        <f>IF(OR(A321="",E321=""),"",E321-D321)</f>
        <v/>
      </c>
    </row>
    <row r="322">
      <c r="B322" s="9">
        <f>IF(A322="","",IFERROR(VLOOKUP(A322,'Stok'!A:M,2,FALSE),""))</f>
        <v/>
      </c>
      <c r="C322" s="9">
        <f>IF(A322="","",IFERROR(VLOOKUP(A322,'Stok'!A:M,4,FALSE),""))</f>
        <v/>
      </c>
      <c r="D322" s="8">
        <f>IF(A322="","",IFERROR(VLOOKUP(A322,'Stok'!A:M,9,FALSE),""))</f>
        <v/>
      </c>
      <c r="F322" s="8">
        <f>IF(OR(A322="",E322=""),"",E322-D322)</f>
        <v/>
      </c>
    </row>
    <row r="323">
      <c r="B323" s="9">
        <f>IF(A323="","",IFERROR(VLOOKUP(A323,'Stok'!A:M,2,FALSE),""))</f>
        <v/>
      </c>
      <c r="C323" s="9">
        <f>IF(A323="","",IFERROR(VLOOKUP(A323,'Stok'!A:M,4,FALSE),""))</f>
        <v/>
      </c>
      <c r="D323" s="8">
        <f>IF(A323="","",IFERROR(VLOOKUP(A323,'Stok'!A:M,9,FALSE),""))</f>
        <v/>
      </c>
      <c r="F323" s="8">
        <f>IF(OR(A323="",E323=""),"",E323-D323)</f>
        <v/>
      </c>
    </row>
    <row r="324">
      <c r="B324" s="9">
        <f>IF(A324="","",IFERROR(VLOOKUP(A324,'Stok'!A:M,2,FALSE),""))</f>
        <v/>
      </c>
      <c r="C324" s="9">
        <f>IF(A324="","",IFERROR(VLOOKUP(A324,'Stok'!A:M,4,FALSE),""))</f>
        <v/>
      </c>
      <c r="D324" s="8">
        <f>IF(A324="","",IFERROR(VLOOKUP(A324,'Stok'!A:M,9,FALSE),""))</f>
        <v/>
      </c>
      <c r="F324" s="8">
        <f>IF(OR(A324="",E324=""),"",E324-D324)</f>
        <v/>
      </c>
    </row>
    <row r="325">
      <c r="B325" s="9">
        <f>IF(A325="","",IFERROR(VLOOKUP(A325,'Stok'!A:M,2,FALSE),""))</f>
        <v/>
      </c>
      <c r="C325" s="9">
        <f>IF(A325="","",IFERROR(VLOOKUP(A325,'Stok'!A:M,4,FALSE),""))</f>
        <v/>
      </c>
      <c r="D325" s="8">
        <f>IF(A325="","",IFERROR(VLOOKUP(A325,'Stok'!A:M,9,FALSE),""))</f>
        <v/>
      </c>
      <c r="F325" s="8">
        <f>IF(OR(A325="",E325=""),"",E325-D325)</f>
        <v/>
      </c>
    </row>
    <row r="326">
      <c r="B326" s="9">
        <f>IF(A326="","",IFERROR(VLOOKUP(A326,'Stok'!A:M,2,FALSE),""))</f>
        <v/>
      </c>
      <c r="C326" s="9">
        <f>IF(A326="","",IFERROR(VLOOKUP(A326,'Stok'!A:M,4,FALSE),""))</f>
        <v/>
      </c>
      <c r="D326" s="8">
        <f>IF(A326="","",IFERROR(VLOOKUP(A326,'Stok'!A:M,9,FALSE),""))</f>
        <v/>
      </c>
      <c r="F326" s="8">
        <f>IF(OR(A326="",E326=""),"",E326-D326)</f>
        <v/>
      </c>
    </row>
    <row r="327">
      <c r="B327" s="9">
        <f>IF(A327="","",IFERROR(VLOOKUP(A327,'Stok'!A:M,2,FALSE),""))</f>
        <v/>
      </c>
      <c r="C327" s="9">
        <f>IF(A327="","",IFERROR(VLOOKUP(A327,'Stok'!A:M,4,FALSE),""))</f>
        <v/>
      </c>
      <c r="D327" s="8">
        <f>IF(A327="","",IFERROR(VLOOKUP(A327,'Stok'!A:M,9,FALSE),""))</f>
        <v/>
      </c>
      <c r="F327" s="8">
        <f>IF(OR(A327="",E327=""),"",E327-D327)</f>
        <v/>
      </c>
    </row>
    <row r="328">
      <c r="B328" s="9">
        <f>IF(A328="","",IFERROR(VLOOKUP(A328,'Stok'!A:M,2,FALSE),""))</f>
        <v/>
      </c>
      <c r="C328" s="9">
        <f>IF(A328="","",IFERROR(VLOOKUP(A328,'Stok'!A:M,4,FALSE),""))</f>
        <v/>
      </c>
      <c r="D328" s="8">
        <f>IF(A328="","",IFERROR(VLOOKUP(A328,'Stok'!A:M,9,FALSE),""))</f>
        <v/>
      </c>
      <c r="F328" s="8">
        <f>IF(OR(A328="",E328=""),"",E328-D328)</f>
        <v/>
      </c>
    </row>
    <row r="329">
      <c r="B329" s="9">
        <f>IF(A329="","",IFERROR(VLOOKUP(A329,'Stok'!A:M,2,FALSE),""))</f>
        <v/>
      </c>
      <c r="C329" s="9">
        <f>IF(A329="","",IFERROR(VLOOKUP(A329,'Stok'!A:M,4,FALSE),""))</f>
        <v/>
      </c>
      <c r="D329" s="8">
        <f>IF(A329="","",IFERROR(VLOOKUP(A329,'Stok'!A:M,9,FALSE),""))</f>
        <v/>
      </c>
      <c r="F329" s="8">
        <f>IF(OR(A329="",E329=""),"",E329-D329)</f>
        <v/>
      </c>
    </row>
    <row r="330">
      <c r="B330" s="9">
        <f>IF(A330="","",IFERROR(VLOOKUP(A330,'Stok'!A:M,2,FALSE),""))</f>
        <v/>
      </c>
      <c r="C330" s="9">
        <f>IF(A330="","",IFERROR(VLOOKUP(A330,'Stok'!A:M,4,FALSE),""))</f>
        <v/>
      </c>
      <c r="D330" s="8">
        <f>IF(A330="","",IFERROR(VLOOKUP(A330,'Stok'!A:M,9,FALSE),""))</f>
        <v/>
      </c>
      <c r="F330" s="8">
        <f>IF(OR(A330="",E330=""),"",E330-D330)</f>
        <v/>
      </c>
    </row>
    <row r="331">
      <c r="B331" s="9">
        <f>IF(A331="","",IFERROR(VLOOKUP(A331,'Stok'!A:M,2,FALSE),""))</f>
        <v/>
      </c>
      <c r="C331" s="9">
        <f>IF(A331="","",IFERROR(VLOOKUP(A331,'Stok'!A:M,4,FALSE),""))</f>
        <v/>
      </c>
      <c r="D331" s="8">
        <f>IF(A331="","",IFERROR(VLOOKUP(A331,'Stok'!A:M,9,FALSE),""))</f>
        <v/>
      </c>
      <c r="F331" s="8">
        <f>IF(OR(A331="",E331=""),"",E331-D331)</f>
        <v/>
      </c>
    </row>
    <row r="332">
      <c r="B332" s="9">
        <f>IF(A332="","",IFERROR(VLOOKUP(A332,'Stok'!A:M,2,FALSE),""))</f>
        <v/>
      </c>
      <c r="C332" s="9">
        <f>IF(A332="","",IFERROR(VLOOKUP(A332,'Stok'!A:M,4,FALSE),""))</f>
        <v/>
      </c>
      <c r="D332" s="8">
        <f>IF(A332="","",IFERROR(VLOOKUP(A332,'Stok'!A:M,9,FALSE),""))</f>
        <v/>
      </c>
      <c r="F332" s="8">
        <f>IF(OR(A332="",E332=""),"",E332-D332)</f>
        <v/>
      </c>
    </row>
    <row r="333">
      <c r="B333" s="9">
        <f>IF(A333="","",IFERROR(VLOOKUP(A333,'Stok'!A:M,2,FALSE),""))</f>
        <v/>
      </c>
      <c r="C333" s="9">
        <f>IF(A333="","",IFERROR(VLOOKUP(A333,'Stok'!A:M,4,FALSE),""))</f>
        <v/>
      </c>
      <c r="D333" s="8">
        <f>IF(A333="","",IFERROR(VLOOKUP(A333,'Stok'!A:M,9,FALSE),""))</f>
        <v/>
      </c>
      <c r="F333" s="8">
        <f>IF(OR(A333="",E333=""),"",E333-D333)</f>
        <v/>
      </c>
    </row>
    <row r="334">
      <c r="B334" s="9">
        <f>IF(A334="","",IFERROR(VLOOKUP(A334,'Stok'!A:M,2,FALSE),""))</f>
        <v/>
      </c>
      <c r="C334" s="9">
        <f>IF(A334="","",IFERROR(VLOOKUP(A334,'Stok'!A:M,4,FALSE),""))</f>
        <v/>
      </c>
      <c r="D334" s="8">
        <f>IF(A334="","",IFERROR(VLOOKUP(A334,'Stok'!A:M,9,FALSE),""))</f>
        <v/>
      </c>
      <c r="F334" s="8">
        <f>IF(OR(A334="",E334=""),"",E334-D334)</f>
        <v/>
      </c>
    </row>
    <row r="335">
      <c r="B335" s="9">
        <f>IF(A335="","",IFERROR(VLOOKUP(A335,'Stok'!A:M,2,FALSE),""))</f>
        <v/>
      </c>
      <c r="C335" s="9">
        <f>IF(A335="","",IFERROR(VLOOKUP(A335,'Stok'!A:M,4,FALSE),""))</f>
        <v/>
      </c>
      <c r="D335" s="8">
        <f>IF(A335="","",IFERROR(VLOOKUP(A335,'Stok'!A:M,9,FALSE),""))</f>
        <v/>
      </c>
      <c r="F335" s="8">
        <f>IF(OR(A335="",E335=""),"",E335-D335)</f>
        <v/>
      </c>
    </row>
    <row r="336">
      <c r="B336" s="9">
        <f>IF(A336="","",IFERROR(VLOOKUP(A336,'Stok'!A:M,2,FALSE),""))</f>
        <v/>
      </c>
      <c r="C336" s="9">
        <f>IF(A336="","",IFERROR(VLOOKUP(A336,'Stok'!A:M,4,FALSE),""))</f>
        <v/>
      </c>
      <c r="D336" s="8">
        <f>IF(A336="","",IFERROR(VLOOKUP(A336,'Stok'!A:M,9,FALSE),""))</f>
        <v/>
      </c>
      <c r="F336" s="8">
        <f>IF(OR(A336="",E336=""),"",E336-D336)</f>
        <v/>
      </c>
    </row>
    <row r="337">
      <c r="B337" s="9">
        <f>IF(A337="","",IFERROR(VLOOKUP(A337,'Stok'!A:M,2,FALSE),""))</f>
        <v/>
      </c>
      <c r="C337" s="9">
        <f>IF(A337="","",IFERROR(VLOOKUP(A337,'Stok'!A:M,4,FALSE),""))</f>
        <v/>
      </c>
      <c r="D337" s="8">
        <f>IF(A337="","",IFERROR(VLOOKUP(A337,'Stok'!A:M,9,FALSE),""))</f>
        <v/>
      </c>
      <c r="F337" s="8">
        <f>IF(OR(A337="",E337=""),"",E337-D337)</f>
        <v/>
      </c>
    </row>
    <row r="338">
      <c r="B338" s="9">
        <f>IF(A338="","",IFERROR(VLOOKUP(A338,'Stok'!A:M,2,FALSE),""))</f>
        <v/>
      </c>
      <c r="C338" s="9">
        <f>IF(A338="","",IFERROR(VLOOKUP(A338,'Stok'!A:M,4,FALSE),""))</f>
        <v/>
      </c>
      <c r="D338" s="8">
        <f>IF(A338="","",IFERROR(VLOOKUP(A338,'Stok'!A:M,9,FALSE),""))</f>
        <v/>
      </c>
      <c r="F338" s="8">
        <f>IF(OR(A338="",E338=""),"",E338-D338)</f>
        <v/>
      </c>
    </row>
    <row r="339">
      <c r="B339" s="9">
        <f>IF(A339="","",IFERROR(VLOOKUP(A339,'Stok'!A:M,2,FALSE),""))</f>
        <v/>
      </c>
      <c r="C339" s="9">
        <f>IF(A339="","",IFERROR(VLOOKUP(A339,'Stok'!A:M,4,FALSE),""))</f>
        <v/>
      </c>
      <c r="D339" s="8">
        <f>IF(A339="","",IFERROR(VLOOKUP(A339,'Stok'!A:M,9,FALSE),""))</f>
        <v/>
      </c>
      <c r="F339" s="8">
        <f>IF(OR(A339="",E339=""),"",E339-D339)</f>
        <v/>
      </c>
    </row>
    <row r="340">
      <c r="B340" s="9">
        <f>IF(A340="","",IFERROR(VLOOKUP(A340,'Stok'!A:M,2,FALSE),""))</f>
        <v/>
      </c>
      <c r="C340" s="9">
        <f>IF(A340="","",IFERROR(VLOOKUP(A340,'Stok'!A:M,4,FALSE),""))</f>
        <v/>
      </c>
      <c r="D340" s="8">
        <f>IF(A340="","",IFERROR(VLOOKUP(A340,'Stok'!A:M,9,FALSE),""))</f>
        <v/>
      </c>
      <c r="F340" s="8">
        <f>IF(OR(A340="",E340=""),"",E340-D340)</f>
        <v/>
      </c>
    </row>
    <row r="341">
      <c r="B341" s="9">
        <f>IF(A341="","",IFERROR(VLOOKUP(A341,'Stok'!A:M,2,FALSE),""))</f>
        <v/>
      </c>
      <c r="C341" s="9">
        <f>IF(A341="","",IFERROR(VLOOKUP(A341,'Stok'!A:M,4,FALSE),""))</f>
        <v/>
      </c>
      <c r="D341" s="8">
        <f>IF(A341="","",IFERROR(VLOOKUP(A341,'Stok'!A:M,9,FALSE),""))</f>
        <v/>
      </c>
      <c r="F341" s="8">
        <f>IF(OR(A341="",E341=""),"",E341-D341)</f>
        <v/>
      </c>
    </row>
    <row r="342">
      <c r="B342" s="9">
        <f>IF(A342="","",IFERROR(VLOOKUP(A342,'Stok'!A:M,2,FALSE),""))</f>
        <v/>
      </c>
      <c r="C342" s="9">
        <f>IF(A342="","",IFERROR(VLOOKUP(A342,'Stok'!A:M,4,FALSE),""))</f>
        <v/>
      </c>
      <c r="D342" s="8">
        <f>IF(A342="","",IFERROR(VLOOKUP(A342,'Stok'!A:M,9,FALSE),""))</f>
        <v/>
      </c>
      <c r="F342" s="8">
        <f>IF(OR(A342="",E342=""),"",E342-D342)</f>
        <v/>
      </c>
    </row>
    <row r="343">
      <c r="B343" s="9">
        <f>IF(A343="","",IFERROR(VLOOKUP(A343,'Stok'!A:M,2,FALSE),""))</f>
        <v/>
      </c>
      <c r="C343" s="9">
        <f>IF(A343="","",IFERROR(VLOOKUP(A343,'Stok'!A:M,4,FALSE),""))</f>
        <v/>
      </c>
      <c r="D343" s="8">
        <f>IF(A343="","",IFERROR(VLOOKUP(A343,'Stok'!A:M,9,FALSE),""))</f>
        <v/>
      </c>
      <c r="F343" s="8">
        <f>IF(OR(A343="",E343=""),"",E343-D343)</f>
        <v/>
      </c>
    </row>
    <row r="344">
      <c r="B344" s="9">
        <f>IF(A344="","",IFERROR(VLOOKUP(A344,'Stok'!A:M,2,FALSE),""))</f>
        <v/>
      </c>
      <c r="C344" s="9">
        <f>IF(A344="","",IFERROR(VLOOKUP(A344,'Stok'!A:M,4,FALSE),""))</f>
        <v/>
      </c>
      <c r="D344" s="8">
        <f>IF(A344="","",IFERROR(VLOOKUP(A344,'Stok'!A:M,9,FALSE),""))</f>
        <v/>
      </c>
      <c r="F344" s="8">
        <f>IF(OR(A344="",E344=""),"",E344-D344)</f>
        <v/>
      </c>
    </row>
    <row r="345">
      <c r="B345" s="9">
        <f>IF(A345="","",IFERROR(VLOOKUP(A345,'Stok'!A:M,2,FALSE),""))</f>
        <v/>
      </c>
      <c r="C345" s="9">
        <f>IF(A345="","",IFERROR(VLOOKUP(A345,'Stok'!A:M,4,FALSE),""))</f>
        <v/>
      </c>
      <c r="D345" s="8">
        <f>IF(A345="","",IFERROR(VLOOKUP(A345,'Stok'!A:M,9,FALSE),""))</f>
        <v/>
      </c>
      <c r="F345" s="8">
        <f>IF(OR(A345="",E345=""),"",E345-D345)</f>
        <v/>
      </c>
    </row>
    <row r="346">
      <c r="B346" s="9">
        <f>IF(A346="","",IFERROR(VLOOKUP(A346,'Stok'!A:M,2,FALSE),""))</f>
        <v/>
      </c>
      <c r="C346" s="9">
        <f>IF(A346="","",IFERROR(VLOOKUP(A346,'Stok'!A:M,4,FALSE),""))</f>
        <v/>
      </c>
      <c r="D346" s="8">
        <f>IF(A346="","",IFERROR(VLOOKUP(A346,'Stok'!A:M,9,FALSE),""))</f>
        <v/>
      </c>
      <c r="F346" s="8">
        <f>IF(OR(A346="",E346=""),"",E346-D346)</f>
        <v/>
      </c>
    </row>
    <row r="347">
      <c r="B347" s="9">
        <f>IF(A347="","",IFERROR(VLOOKUP(A347,'Stok'!A:M,2,FALSE),""))</f>
        <v/>
      </c>
      <c r="C347" s="9">
        <f>IF(A347="","",IFERROR(VLOOKUP(A347,'Stok'!A:M,4,FALSE),""))</f>
        <v/>
      </c>
      <c r="D347" s="8">
        <f>IF(A347="","",IFERROR(VLOOKUP(A347,'Stok'!A:M,9,FALSE),""))</f>
        <v/>
      </c>
      <c r="F347" s="8">
        <f>IF(OR(A347="",E347=""),"",E347-D347)</f>
        <v/>
      </c>
    </row>
    <row r="348">
      <c r="B348" s="9">
        <f>IF(A348="","",IFERROR(VLOOKUP(A348,'Stok'!A:M,2,FALSE),""))</f>
        <v/>
      </c>
      <c r="C348" s="9">
        <f>IF(A348="","",IFERROR(VLOOKUP(A348,'Stok'!A:M,4,FALSE),""))</f>
        <v/>
      </c>
      <c r="D348" s="8">
        <f>IF(A348="","",IFERROR(VLOOKUP(A348,'Stok'!A:M,9,FALSE),""))</f>
        <v/>
      </c>
      <c r="F348" s="8">
        <f>IF(OR(A348="",E348=""),"",E348-D348)</f>
        <v/>
      </c>
    </row>
    <row r="349">
      <c r="B349" s="9">
        <f>IF(A349="","",IFERROR(VLOOKUP(A349,'Stok'!A:M,2,FALSE),""))</f>
        <v/>
      </c>
      <c r="C349" s="9">
        <f>IF(A349="","",IFERROR(VLOOKUP(A349,'Stok'!A:M,4,FALSE),""))</f>
        <v/>
      </c>
      <c r="D349" s="8">
        <f>IF(A349="","",IFERROR(VLOOKUP(A349,'Stok'!A:M,9,FALSE),""))</f>
        <v/>
      </c>
      <c r="F349" s="8">
        <f>IF(OR(A349="",E349=""),"",E349-D349)</f>
        <v/>
      </c>
    </row>
    <row r="350">
      <c r="B350" s="9">
        <f>IF(A350="","",IFERROR(VLOOKUP(A350,'Stok'!A:M,2,FALSE),""))</f>
        <v/>
      </c>
      <c r="C350" s="9">
        <f>IF(A350="","",IFERROR(VLOOKUP(A350,'Stok'!A:M,4,FALSE),""))</f>
        <v/>
      </c>
      <c r="D350" s="8">
        <f>IF(A350="","",IFERROR(VLOOKUP(A350,'Stok'!A:M,9,FALSE),""))</f>
        <v/>
      </c>
      <c r="F350" s="8">
        <f>IF(OR(A350="",E350=""),"",E350-D350)</f>
        <v/>
      </c>
    </row>
    <row r="351">
      <c r="B351" s="9">
        <f>IF(A351="","",IFERROR(VLOOKUP(A351,'Stok'!A:M,2,FALSE),""))</f>
        <v/>
      </c>
      <c r="C351" s="9">
        <f>IF(A351="","",IFERROR(VLOOKUP(A351,'Stok'!A:M,4,FALSE),""))</f>
        <v/>
      </c>
      <c r="D351" s="8">
        <f>IF(A351="","",IFERROR(VLOOKUP(A351,'Stok'!A:M,9,FALSE),""))</f>
        <v/>
      </c>
      <c r="F351" s="8">
        <f>IF(OR(A351="",E351=""),"",E351-D351)</f>
        <v/>
      </c>
    </row>
    <row r="352">
      <c r="B352" s="9">
        <f>IF(A352="","",IFERROR(VLOOKUP(A352,'Stok'!A:M,2,FALSE),""))</f>
        <v/>
      </c>
      <c r="C352" s="9">
        <f>IF(A352="","",IFERROR(VLOOKUP(A352,'Stok'!A:M,4,FALSE),""))</f>
        <v/>
      </c>
      <c r="D352" s="8">
        <f>IF(A352="","",IFERROR(VLOOKUP(A352,'Stok'!A:M,9,FALSE),""))</f>
        <v/>
      </c>
      <c r="F352" s="8">
        <f>IF(OR(A352="",E352=""),"",E352-D352)</f>
        <v/>
      </c>
    </row>
    <row r="353">
      <c r="B353" s="9">
        <f>IF(A353="","",IFERROR(VLOOKUP(A353,'Stok'!A:M,2,FALSE),""))</f>
        <v/>
      </c>
      <c r="C353" s="9">
        <f>IF(A353="","",IFERROR(VLOOKUP(A353,'Stok'!A:M,4,FALSE),""))</f>
        <v/>
      </c>
      <c r="D353" s="8">
        <f>IF(A353="","",IFERROR(VLOOKUP(A353,'Stok'!A:M,9,FALSE),""))</f>
        <v/>
      </c>
      <c r="F353" s="8">
        <f>IF(OR(A353="",E353=""),"",E353-D353)</f>
        <v/>
      </c>
    </row>
    <row r="354">
      <c r="B354" s="9">
        <f>IF(A354="","",IFERROR(VLOOKUP(A354,'Stok'!A:M,2,FALSE),""))</f>
        <v/>
      </c>
      <c r="C354" s="9">
        <f>IF(A354="","",IFERROR(VLOOKUP(A354,'Stok'!A:M,4,FALSE),""))</f>
        <v/>
      </c>
      <c r="D354" s="8">
        <f>IF(A354="","",IFERROR(VLOOKUP(A354,'Stok'!A:M,9,FALSE),""))</f>
        <v/>
      </c>
      <c r="F354" s="8">
        <f>IF(OR(A354="",E354=""),"",E354-D354)</f>
        <v/>
      </c>
    </row>
    <row r="355">
      <c r="B355" s="9">
        <f>IF(A355="","",IFERROR(VLOOKUP(A355,'Stok'!A:M,2,FALSE),""))</f>
        <v/>
      </c>
      <c r="C355" s="9">
        <f>IF(A355="","",IFERROR(VLOOKUP(A355,'Stok'!A:M,4,FALSE),""))</f>
        <v/>
      </c>
      <c r="D355" s="8">
        <f>IF(A355="","",IFERROR(VLOOKUP(A355,'Stok'!A:M,9,FALSE),""))</f>
        <v/>
      </c>
      <c r="F355" s="8">
        <f>IF(OR(A355="",E355=""),"",E355-D355)</f>
        <v/>
      </c>
    </row>
    <row r="356">
      <c r="B356" s="9">
        <f>IF(A356="","",IFERROR(VLOOKUP(A356,'Stok'!A:M,2,FALSE),""))</f>
        <v/>
      </c>
      <c r="C356" s="9">
        <f>IF(A356="","",IFERROR(VLOOKUP(A356,'Stok'!A:M,4,FALSE),""))</f>
        <v/>
      </c>
      <c r="D356" s="8">
        <f>IF(A356="","",IFERROR(VLOOKUP(A356,'Stok'!A:M,9,FALSE),""))</f>
        <v/>
      </c>
      <c r="F356" s="8">
        <f>IF(OR(A356="",E356=""),"",E356-D356)</f>
        <v/>
      </c>
    </row>
    <row r="357">
      <c r="B357" s="9">
        <f>IF(A357="","",IFERROR(VLOOKUP(A357,'Stok'!A:M,2,FALSE),""))</f>
        <v/>
      </c>
      <c r="C357" s="9">
        <f>IF(A357="","",IFERROR(VLOOKUP(A357,'Stok'!A:M,4,FALSE),""))</f>
        <v/>
      </c>
      <c r="D357" s="8">
        <f>IF(A357="","",IFERROR(VLOOKUP(A357,'Stok'!A:M,9,FALSE),""))</f>
        <v/>
      </c>
      <c r="F357" s="8">
        <f>IF(OR(A357="",E357=""),"",E357-D357)</f>
        <v/>
      </c>
    </row>
    <row r="358">
      <c r="B358" s="9">
        <f>IF(A358="","",IFERROR(VLOOKUP(A358,'Stok'!A:M,2,FALSE),""))</f>
        <v/>
      </c>
      <c r="C358" s="9">
        <f>IF(A358="","",IFERROR(VLOOKUP(A358,'Stok'!A:M,4,FALSE),""))</f>
        <v/>
      </c>
      <c r="D358" s="8">
        <f>IF(A358="","",IFERROR(VLOOKUP(A358,'Stok'!A:M,9,FALSE),""))</f>
        <v/>
      </c>
      <c r="F358" s="8">
        <f>IF(OR(A358="",E358=""),"",E358-D358)</f>
        <v/>
      </c>
    </row>
    <row r="359">
      <c r="B359" s="9">
        <f>IF(A359="","",IFERROR(VLOOKUP(A359,'Stok'!A:M,2,FALSE),""))</f>
        <v/>
      </c>
      <c r="C359" s="9">
        <f>IF(A359="","",IFERROR(VLOOKUP(A359,'Stok'!A:M,4,FALSE),""))</f>
        <v/>
      </c>
      <c r="D359" s="8">
        <f>IF(A359="","",IFERROR(VLOOKUP(A359,'Stok'!A:M,9,FALSE),""))</f>
        <v/>
      </c>
      <c r="F359" s="8">
        <f>IF(OR(A359="",E359=""),"",E359-D359)</f>
        <v/>
      </c>
    </row>
    <row r="360">
      <c r="B360" s="9">
        <f>IF(A360="","",IFERROR(VLOOKUP(A360,'Stok'!A:M,2,FALSE),""))</f>
        <v/>
      </c>
      <c r="C360" s="9">
        <f>IF(A360="","",IFERROR(VLOOKUP(A360,'Stok'!A:M,4,FALSE),""))</f>
        <v/>
      </c>
      <c r="D360" s="8">
        <f>IF(A360="","",IFERROR(VLOOKUP(A360,'Stok'!A:M,9,FALSE),""))</f>
        <v/>
      </c>
      <c r="F360" s="8">
        <f>IF(OR(A360="",E360=""),"",E360-D360)</f>
        <v/>
      </c>
    </row>
    <row r="361">
      <c r="B361" s="9">
        <f>IF(A361="","",IFERROR(VLOOKUP(A361,'Stok'!A:M,2,FALSE),""))</f>
        <v/>
      </c>
      <c r="C361" s="9">
        <f>IF(A361="","",IFERROR(VLOOKUP(A361,'Stok'!A:M,4,FALSE),""))</f>
        <v/>
      </c>
      <c r="D361" s="8">
        <f>IF(A361="","",IFERROR(VLOOKUP(A361,'Stok'!A:M,9,FALSE),""))</f>
        <v/>
      </c>
      <c r="F361" s="8">
        <f>IF(OR(A361="",E361=""),"",E361-D361)</f>
        <v/>
      </c>
    </row>
    <row r="362">
      <c r="B362" s="9">
        <f>IF(A362="","",IFERROR(VLOOKUP(A362,'Stok'!A:M,2,FALSE),""))</f>
        <v/>
      </c>
      <c r="C362" s="9">
        <f>IF(A362="","",IFERROR(VLOOKUP(A362,'Stok'!A:M,4,FALSE),""))</f>
        <v/>
      </c>
      <c r="D362" s="8">
        <f>IF(A362="","",IFERROR(VLOOKUP(A362,'Stok'!A:M,9,FALSE),""))</f>
        <v/>
      </c>
      <c r="F362" s="8">
        <f>IF(OR(A362="",E362=""),"",E362-D362)</f>
        <v/>
      </c>
    </row>
    <row r="363">
      <c r="B363" s="9">
        <f>IF(A363="","",IFERROR(VLOOKUP(A363,'Stok'!A:M,2,FALSE),""))</f>
        <v/>
      </c>
      <c r="C363" s="9">
        <f>IF(A363="","",IFERROR(VLOOKUP(A363,'Stok'!A:M,4,FALSE),""))</f>
        <v/>
      </c>
      <c r="D363" s="8">
        <f>IF(A363="","",IFERROR(VLOOKUP(A363,'Stok'!A:M,9,FALSE),""))</f>
        <v/>
      </c>
      <c r="F363" s="8">
        <f>IF(OR(A363="",E363=""),"",E363-D363)</f>
        <v/>
      </c>
    </row>
    <row r="364">
      <c r="B364" s="9">
        <f>IF(A364="","",IFERROR(VLOOKUP(A364,'Stok'!A:M,2,FALSE),""))</f>
        <v/>
      </c>
      <c r="C364" s="9">
        <f>IF(A364="","",IFERROR(VLOOKUP(A364,'Stok'!A:M,4,FALSE),""))</f>
        <v/>
      </c>
      <c r="D364" s="8">
        <f>IF(A364="","",IFERROR(VLOOKUP(A364,'Stok'!A:M,9,FALSE),""))</f>
        <v/>
      </c>
      <c r="F364" s="8">
        <f>IF(OR(A364="",E364=""),"",E364-D364)</f>
        <v/>
      </c>
    </row>
    <row r="365">
      <c r="B365" s="9">
        <f>IF(A365="","",IFERROR(VLOOKUP(A365,'Stok'!A:M,2,FALSE),""))</f>
        <v/>
      </c>
      <c r="C365" s="9">
        <f>IF(A365="","",IFERROR(VLOOKUP(A365,'Stok'!A:M,4,FALSE),""))</f>
        <v/>
      </c>
      <c r="D365" s="8">
        <f>IF(A365="","",IFERROR(VLOOKUP(A365,'Stok'!A:M,9,FALSE),""))</f>
        <v/>
      </c>
      <c r="F365" s="8">
        <f>IF(OR(A365="",E365=""),"",E365-D365)</f>
        <v/>
      </c>
    </row>
    <row r="366">
      <c r="B366" s="9">
        <f>IF(A366="","",IFERROR(VLOOKUP(A366,'Stok'!A:M,2,FALSE),""))</f>
        <v/>
      </c>
      <c r="C366" s="9">
        <f>IF(A366="","",IFERROR(VLOOKUP(A366,'Stok'!A:M,4,FALSE),""))</f>
        <v/>
      </c>
      <c r="D366" s="8">
        <f>IF(A366="","",IFERROR(VLOOKUP(A366,'Stok'!A:M,9,FALSE),""))</f>
        <v/>
      </c>
      <c r="F366" s="8">
        <f>IF(OR(A366="",E366=""),"",E366-D366)</f>
        <v/>
      </c>
    </row>
    <row r="367">
      <c r="B367" s="9">
        <f>IF(A367="","",IFERROR(VLOOKUP(A367,'Stok'!A:M,2,FALSE),""))</f>
        <v/>
      </c>
      <c r="C367" s="9">
        <f>IF(A367="","",IFERROR(VLOOKUP(A367,'Stok'!A:M,4,FALSE),""))</f>
        <v/>
      </c>
      <c r="D367" s="8">
        <f>IF(A367="","",IFERROR(VLOOKUP(A367,'Stok'!A:M,9,FALSE),""))</f>
        <v/>
      </c>
      <c r="F367" s="8">
        <f>IF(OR(A367="",E367=""),"",E367-D367)</f>
        <v/>
      </c>
    </row>
    <row r="368">
      <c r="B368" s="9">
        <f>IF(A368="","",IFERROR(VLOOKUP(A368,'Stok'!A:M,2,FALSE),""))</f>
        <v/>
      </c>
      <c r="C368" s="9">
        <f>IF(A368="","",IFERROR(VLOOKUP(A368,'Stok'!A:M,4,FALSE),""))</f>
        <v/>
      </c>
      <c r="D368" s="8">
        <f>IF(A368="","",IFERROR(VLOOKUP(A368,'Stok'!A:M,9,FALSE),""))</f>
        <v/>
      </c>
      <c r="F368" s="8">
        <f>IF(OR(A368="",E368=""),"",E368-D368)</f>
        <v/>
      </c>
    </row>
    <row r="369">
      <c r="B369" s="9">
        <f>IF(A369="","",IFERROR(VLOOKUP(A369,'Stok'!A:M,2,FALSE),""))</f>
        <v/>
      </c>
      <c r="C369" s="9">
        <f>IF(A369="","",IFERROR(VLOOKUP(A369,'Stok'!A:M,4,FALSE),""))</f>
        <v/>
      </c>
      <c r="D369" s="8">
        <f>IF(A369="","",IFERROR(VLOOKUP(A369,'Stok'!A:M,9,FALSE),""))</f>
        <v/>
      </c>
      <c r="F369" s="8">
        <f>IF(OR(A369="",E369=""),"",E369-D369)</f>
        <v/>
      </c>
    </row>
    <row r="370">
      <c r="B370" s="9">
        <f>IF(A370="","",IFERROR(VLOOKUP(A370,'Stok'!A:M,2,FALSE),""))</f>
        <v/>
      </c>
      <c r="C370" s="9">
        <f>IF(A370="","",IFERROR(VLOOKUP(A370,'Stok'!A:M,4,FALSE),""))</f>
        <v/>
      </c>
      <c r="D370" s="8">
        <f>IF(A370="","",IFERROR(VLOOKUP(A370,'Stok'!A:M,9,FALSE),""))</f>
        <v/>
      </c>
      <c r="F370" s="8">
        <f>IF(OR(A370="",E370=""),"",E370-D370)</f>
        <v/>
      </c>
    </row>
    <row r="371">
      <c r="B371" s="9">
        <f>IF(A371="","",IFERROR(VLOOKUP(A371,'Stok'!A:M,2,FALSE),""))</f>
        <v/>
      </c>
      <c r="C371" s="9">
        <f>IF(A371="","",IFERROR(VLOOKUP(A371,'Stok'!A:M,4,FALSE),""))</f>
        <v/>
      </c>
      <c r="D371" s="8">
        <f>IF(A371="","",IFERROR(VLOOKUP(A371,'Stok'!A:M,9,FALSE),""))</f>
        <v/>
      </c>
      <c r="F371" s="8">
        <f>IF(OR(A371="",E371=""),"",E371-D371)</f>
        <v/>
      </c>
    </row>
    <row r="372">
      <c r="B372" s="9">
        <f>IF(A372="","",IFERROR(VLOOKUP(A372,'Stok'!A:M,2,FALSE),""))</f>
        <v/>
      </c>
      <c r="C372" s="9">
        <f>IF(A372="","",IFERROR(VLOOKUP(A372,'Stok'!A:M,4,FALSE),""))</f>
        <v/>
      </c>
      <c r="D372" s="8">
        <f>IF(A372="","",IFERROR(VLOOKUP(A372,'Stok'!A:M,9,FALSE),""))</f>
        <v/>
      </c>
      <c r="F372" s="8">
        <f>IF(OR(A372="",E372=""),"",E372-D372)</f>
        <v/>
      </c>
    </row>
    <row r="373">
      <c r="B373" s="9">
        <f>IF(A373="","",IFERROR(VLOOKUP(A373,'Stok'!A:M,2,FALSE),""))</f>
        <v/>
      </c>
      <c r="C373" s="9">
        <f>IF(A373="","",IFERROR(VLOOKUP(A373,'Stok'!A:M,4,FALSE),""))</f>
        <v/>
      </c>
      <c r="D373" s="8">
        <f>IF(A373="","",IFERROR(VLOOKUP(A373,'Stok'!A:M,9,FALSE),""))</f>
        <v/>
      </c>
      <c r="F373" s="8">
        <f>IF(OR(A373="",E373=""),"",E373-D373)</f>
        <v/>
      </c>
    </row>
    <row r="374">
      <c r="B374" s="9">
        <f>IF(A374="","",IFERROR(VLOOKUP(A374,'Stok'!A:M,2,FALSE),""))</f>
        <v/>
      </c>
      <c r="C374" s="9">
        <f>IF(A374="","",IFERROR(VLOOKUP(A374,'Stok'!A:M,4,FALSE),""))</f>
        <v/>
      </c>
      <c r="D374" s="8">
        <f>IF(A374="","",IFERROR(VLOOKUP(A374,'Stok'!A:M,9,FALSE),""))</f>
        <v/>
      </c>
      <c r="F374" s="8">
        <f>IF(OR(A374="",E374=""),"",E374-D374)</f>
        <v/>
      </c>
    </row>
    <row r="375">
      <c r="B375" s="9">
        <f>IF(A375="","",IFERROR(VLOOKUP(A375,'Stok'!A:M,2,FALSE),""))</f>
        <v/>
      </c>
      <c r="C375" s="9">
        <f>IF(A375="","",IFERROR(VLOOKUP(A375,'Stok'!A:M,4,FALSE),""))</f>
        <v/>
      </c>
      <c r="D375" s="8">
        <f>IF(A375="","",IFERROR(VLOOKUP(A375,'Stok'!A:M,9,FALSE),""))</f>
        <v/>
      </c>
      <c r="F375" s="8">
        <f>IF(OR(A375="",E375=""),"",E375-D375)</f>
        <v/>
      </c>
    </row>
    <row r="376">
      <c r="B376" s="9">
        <f>IF(A376="","",IFERROR(VLOOKUP(A376,'Stok'!A:M,2,FALSE),""))</f>
        <v/>
      </c>
      <c r="C376" s="9">
        <f>IF(A376="","",IFERROR(VLOOKUP(A376,'Stok'!A:M,4,FALSE),""))</f>
        <v/>
      </c>
      <c r="D376" s="8">
        <f>IF(A376="","",IFERROR(VLOOKUP(A376,'Stok'!A:M,9,FALSE),""))</f>
        <v/>
      </c>
      <c r="F376" s="8">
        <f>IF(OR(A376="",E376=""),"",E376-D376)</f>
        <v/>
      </c>
    </row>
    <row r="377">
      <c r="B377" s="9">
        <f>IF(A377="","",IFERROR(VLOOKUP(A377,'Stok'!A:M,2,FALSE),""))</f>
        <v/>
      </c>
      <c r="C377" s="9">
        <f>IF(A377="","",IFERROR(VLOOKUP(A377,'Stok'!A:M,4,FALSE),""))</f>
        <v/>
      </c>
      <c r="D377" s="8">
        <f>IF(A377="","",IFERROR(VLOOKUP(A377,'Stok'!A:M,9,FALSE),""))</f>
        <v/>
      </c>
      <c r="F377" s="8">
        <f>IF(OR(A377="",E377=""),"",E377-D377)</f>
        <v/>
      </c>
    </row>
    <row r="378">
      <c r="B378" s="9">
        <f>IF(A378="","",IFERROR(VLOOKUP(A378,'Stok'!A:M,2,FALSE),""))</f>
        <v/>
      </c>
      <c r="C378" s="9">
        <f>IF(A378="","",IFERROR(VLOOKUP(A378,'Stok'!A:M,4,FALSE),""))</f>
        <v/>
      </c>
      <c r="D378" s="8">
        <f>IF(A378="","",IFERROR(VLOOKUP(A378,'Stok'!A:M,9,FALSE),""))</f>
        <v/>
      </c>
      <c r="F378" s="8">
        <f>IF(OR(A378="",E378=""),"",E378-D378)</f>
        <v/>
      </c>
    </row>
    <row r="379">
      <c r="B379" s="9">
        <f>IF(A379="","",IFERROR(VLOOKUP(A379,'Stok'!A:M,2,FALSE),""))</f>
        <v/>
      </c>
      <c r="C379" s="9">
        <f>IF(A379="","",IFERROR(VLOOKUP(A379,'Stok'!A:M,4,FALSE),""))</f>
        <v/>
      </c>
      <c r="D379" s="8">
        <f>IF(A379="","",IFERROR(VLOOKUP(A379,'Stok'!A:M,9,FALSE),""))</f>
        <v/>
      </c>
      <c r="F379" s="8">
        <f>IF(OR(A379="",E379=""),"",E379-D379)</f>
        <v/>
      </c>
    </row>
    <row r="380">
      <c r="B380" s="9">
        <f>IF(A380="","",IFERROR(VLOOKUP(A380,'Stok'!A:M,2,FALSE),""))</f>
        <v/>
      </c>
      <c r="C380" s="9">
        <f>IF(A380="","",IFERROR(VLOOKUP(A380,'Stok'!A:M,4,FALSE),""))</f>
        <v/>
      </c>
      <c r="D380" s="8">
        <f>IF(A380="","",IFERROR(VLOOKUP(A380,'Stok'!A:M,9,FALSE),""))</f>
        <v/>
      </c>
      <c r="F380" s="8">
        <f>IF(OR(A380="",E380=""),"",E380-D380)</f>
        <v/>
      </c>
    </row>
    <row r="381">
      <c r="B381" s="9">
        <f>IF(A381="","",IFERROR(VLOOKUP(A381,'Stok'!A:M,2,FALSE),""))</f>
        <v/>
      </c>
      <c r="C381" s="9">
        <f>IF(A381="","",IFERROR(VLOOKUP(A381,'Stok'!A:M,4,FALSE),""))</f>
        <v/>
      </c>
      <c r="D381" s="8">
        <f>IF(A381="","",IFERROR(VLOOKUP(A381,'Stok'!A:M,9,FALSE),""))</f>
        <v/>
      </c>
      <c r="F381" s="8">
        <f>IF(OR(A381="",E381=""),"",E381-D381)</f>
        <v/>
      </c>
    </row>
    <row r="382">
      <c r="B382" s="9">
        <f>IF(A382="","",IFERROR(VLOOKUP(A382,'Stok'!A:M,2,FALSE),""))</f>
        <v/>
      </c>
      <c r="C382" s="9">
        <f>IF(A382="","",IFERROR(VLOOKUP(A382,'Stok'!A:M,4,FALSE),""))</f>
        <v/>
      </c>
      <c r="D382" s="8">
        <f>IF(A382="","",IFERROR(VLOOKUP(A382,'Stok'!A:M,9,FALSE),""))</f>
        <v/>
      </c>
      <c r="F382" s="8">
        <f>IF(OR(A382="",E382=""),"",E382-D382)</f>
        <v/>
      </c>
    </row>
    <row r="383">
      <c r="B383" s="9">
        <f>IF(A383="","",IFERROR(VLOOKUP(A383,'Stok'!A:M,2,FALSE),""))</f>
        <v/>
      </c>
      <c r="C383" s="9">
        <f>IF(A383="","",IFERROR(VLOOKUP(A383,'Stok'!A:M,4,FALSE),""))</f>
        <v/>
      </c>
      <c r="D383" s="8">
        <f>IF(A383="","",IFERROR(VLOOKUP(A383,'Stok'!A:M,9,FALSE),""))</f>
        <v/>
      </c>
      <c r="F383" s="8">
        <f>IF(OR(A383="",E383=""),"",E383-D383)</f>
        <v/>
      </c>
    </row>
    <row r="384">
      <c r="B384" s="9">
        <f>IF(A384="","",IFERROR(VLOOKUP(A384,'Stok'!A:M,2,FALSE),""))</f>
        <v/>
      </c>
      <c r="C384" s="9">
        <f>IF(A384="","",IFERROR(VLOOKUP(A384,'Stok'!A:M,4,FALSE),""))</f>
        <v/>
      </c>
      <c r="D384" s="8">
        <f>IF(A384="","",IFERROR(VLOOKUP(A384,'Stok'!A:M,9,FALSE),""))</f>
        <v/>
      </c>
      <c r="F384" s="8">
        <f>IF(OR(A384="",E384=""),"",E384-D384)</f>
        <v/>
      </c>
    </row>
    <row r="385">
      <c r="B385" s="9">
        <f>IF(A385="","",IFERROR(VLOOKUP(A385,'Stok'!A:M,2,FALSE),""))</f>
        <v/>
      </c>
      <c r="C385" s="9">
        <f>IF(A385="","",IFERROR(VLOOKUP(A385,'Stok'!A:M,4,FALSE),""))</f>
        <v/>
      </c>
      <c r="D385" s="8">
        <f>IF(A385="","",IFERROR(VLOOKUP(A385,'Stok'!A:M,9,FALSE),""))</f>
        <v/>
      </c>
      <c r="F385" s="8">
        <f>IF(OR(A385="",E385=""),"",E385-D385)</f>
        <v/>
      </c>
    </row>
    <row r="386">
      <c r="B386" s="9">
        <f>IF(A386="","",IFERROR(VLOOKUP(A386,'Stok'!A:M,2,FALSE),""))</f>
        <v/>
      </c>
      <c r="C386" s="9">
        <f>IF(A386="","",IFERROR(VLOOKUP(A386,'Stok'!A:M,4,FALSE),""))</f>
        <v/>
      </c>
      <c r="D386" s="8">
        <f>IF(A386="","",IFERROR(VLOOKUP(A386,'Stok'!A:M,9,FALSE),""))</f>
        <v/>
      </c>
      <c r="F386" s="8">
        <f>IF(OR(A386="",E386=""),"",E386-D386)</f>
        <v/>
      </c>
    </row>
    <row r="387">
      <c r="B387" s="9">
        <f>IF(A387="","",IFERROR(VLOOKUP(A387,'Stok'!A:M,2,FALSE),""))</f>
        <v/>
      </c>
      <c r="C387" s="9">
        <f>IF(A387="","",IFERROR(VLOOKUP(A387,'Stok'!A:M,4,FALSE),""))</f>
        <v/>
      </c>
      <c r="D387" s="8">
        <f>IF(A387="","",IFERROR(VLOOKUP(A387,'Stok'!A:M,9,FALSE),""))</f>
        <v/>
      </c>
      <c r="F387" s="8">
        <f>IF(OR(A387="",E387=""),"",E387-D387)</f>
        <v/>
      </c>
    </row>
    <row r="388">
      <c r="B388" s="9">
        <f>IF(A388="","",IFERROR(VLOOKUP(A388,'Stok'!A:M,2,FALSE),""))</f>
        <v/>
      </c>
      <c r="C388" s="9">
        <f>IF(A388="","",IFERROR(VLOOKUP(A388,'Stok'!A:M,4,FALSE),""))</f>
        <v/>
      </c>
      <c r="D388" s="8">
        <f>IF(A388="","",IFERROR(VLOOKUP(A388,'Stok'!A:M,9,FALSE),""))</f>
        <v/>
      </c>
      <c r="F388" s="8">
        <f>IF(OR(A388="",E388=""),"",E388-D388)</f>
        <v/>
      </c>
    </row>
    <row r="389">
      <c r="B389" s="9">
        <f>IF(A389="","",IFERROR(VLOOKUP(A389,'Stok'!A:M,2,FALSE),""))</f>
        <v/>
      </c>
      <c r="C389" s="9">
        <f>IF(A389="","",IFERROR(VLOOKUP(A389,'Stok'!A:M,4,FALSE),""))</f>
        <v/>
      </c>
      <c r="D389" s="8">
        <f>IF(A389="","",IFERROR(VLOOKUP(A389,'Stok'!A:M,9,FALSE),""))</f>
        <v/>
      </c>
      <c r="F389" s="8">
        <f>IF(OR(A389="",E389=""),"",E389-D389)</f>
        <v/>
      </c>
    </row>
    <row r="390">
      <c r="B390" s="9">
        <f>IF(A390="","",IFERROR(VLOOKUP(A390,'Stok'!A:M,2,FALSE),""))</f>
        <v/>
      </c>
      <c r="C390" s="9">
        <f>IF(A390="","",IFERROR(VLOOKUP(A390,'Stok'!A:M,4,FALSE),""))</f>
        <v/>
      </c>
      <c r="D390" s="8">
        <f>IF(A390="","",IFERROR(VLOOKUP(A390,'Stok'!A:M,9,FALSE),""))</f>
        <v/>
      </c>
      <c r="F390" s="8">
        <f>IF(OR(A390="",E390=""),"",E390-D390)</f>
        <v/>
      </c>
    </row>
    <row r="391">
      <c r="B391" s="9">
        <f>IF(A391="","",IFERROR(VLOOKUP(A391,'Stok'!A:M,2,FALSE),""))</f>
        <v/>
      </c>
      <c r="C391" s="9">
        <f>IF(A391="","",IFERROR(VLOOKUP(A391,'Stok'!A:M,4,FALSE),""))</f>
        <v/>
      </c>
      <c r="D391" s="8">
        <f>IF(A391="","",IFERROR(VLOOKUP(A391,'Stok'!A:M,9,FALSE),""))</f>
        <v/>
      </c>
      <c r="F391" s="8">
        <f>IF(OR(A391="",E391=""),"",E391-D391)</f>
        <v/>
      </c>
    </row>
    <row r="392">
      <c r="B392" s="9">
        <f>IF(A392="","",IFERROR(VLOOKUP(A392,'Stok'!A:M,2,FALSE),""))</f>
        <v/>
      </c>
      <c r="C392" s="9">
        <f>IF(A392="","",IFERROR(VLOOKUP(A392,'Stok'!A:M,4,FALSE),""))</f>
        <v/>
      </c>
      <c r="D392" s="8">
        <f>IF(A392="","",IFERROR(VLOOKUP(A392,'Stok'!A:M,9,FALSE),""))</f>
        <v/>
      </c>
      <c r="F392" s="8">
        <f>IF(OR(A392="",E392=""),"",E392-D392)</f>
        <v/>
      </c>
    </row>
    <row r="393">
      <c r="B393" s="9">
        <f>IF(A393="","",IFERROR(VLOOKUP(A393,'Stok'!A:M,2,FALSE),""))</f>
        <v/>
      </c>
      <c r="C393" s="9">
        <f>IF(A393="","",IFERROR(VLOOKUP(A393,'Stok'!A:M,4,FALSE),""))</f>
        <v/>
      </c>
      <c r="D393" s="8">
        <f>IF(A393="","",IFERROR(VLOOKUP(A393,'Stok'!A:M,9,FALSE),""))</f>
        <v/>
      </c>
      <c r="F393" s="8">
        <f>IF(OR(A393="",E393=""),"",E393-D393)</f>
        <v/>
      </c>
    </row>
    <row r="394">
      <c r="B394" s="9">
        <f>IF(A394="","",IFERROR(VLOOKUP(A394,'Stok'!A:M,2,FALSE),""))</f>
        <v/>
      </c>
      <c r="C394" s="9">
        <f>IF(A394="","",IFERROR(VLOOKUP(A394,'Stok'!A:M,4,FALSE),""))</f>
        <v/>
      </c>
      <c r="D394" s="8">
        <f>IF(A394="","",IFERROR(VLOOKUP(A394,'Stok'!A:M,9,FALSE),""))</f>
        <v/>
      </c>
      <c r="F394" s="8">
        <f>IF(OR(A394="",E394=""),"",E394-D394)</f>
        <v/>
      </c>
    </row>
    <row r="395">
      <c r="B395" s="9">
        <f>IF(A395="","",IFERROR(VLOOKUP(A395,'Stok'!A:M,2,FALSE),""))</f>
        <v/>
      </c>
      <c r="C395" s="9">
        <f>IF(A395="","",IFERROR(VLOOKUP(A395,'Stok'!A:M,4,FALSE),""))</f>
        <v/>
      </c>
      <c r="D395" s="8">
        <f>IF(A395="","",IFERROR(VLOOKUP(A395,'Stok'!A:M,9,FALSE),""))</f>
        <v/>
      </c>
      <c r="F395" s="8">
        <f>IF(OR(A395="",E395=""),"",E395-D395)</f>
        <v/>
      </c>
    </row>
    <row r="396">
      <c r="B396" s="9">
        <f>IF(A396="","",IFERROR(VLOOKUP(A396,'Stok'!A:M,2,FALSE),""))</f>
        <v/>
      </c>
      <c r="C396" s="9">
        <f>IF(A396="","",IFERROR(VLOOKUP(A396,'Stok'!A:M,4,FALSE),""))</f>
        <v/>
      </c>
      <c r="D396" s="8">
        <f>IF(A396="","",IFERROR(VLOOKUP(A396,'Stok'!A:M,9,FALSE),""))</f>
        <v/>
      </c>
      <c r="F396" s="8">
        <f>IF(OR(A396="",E396=""),"",E396-D396)</f>
        <v/>
      </c>
    </row>
    <row r="397">
      <c r="B397" s="9">
        <f>IF(A397="","",IFERROR(VLOOKUP(A397,'Stok'!A:M,2,FALSE),""))</f>
        <v/>
      </c>
      <c r="C397" s="9">
        <f>IF(A397="","",IFERROR(VLOOKUP(A397,'Stok'!A:M,4,FALSE),""))</f>
        <v/>
      </c>
      <c r="D397" s="8">
        <f>IF(A397="","",IFERROR(VLOOKUP(A397,'Stok'!A:M,9,FALSE),""))</f>
        <v/>
      </c>
      <c r="F397" s="8">
        <f>IF(OR(A397="",E397=""),"",E397-D397)</f>
        <v/>
      </c>
    </row>
    <row r="398">
      <c r="B398" s="9">
        <f>IF(A398="","",IFERROR(VLOOKUP(A398,'Stok'!A:M,2,FALSE),""))</f>
        <v/>
      </c>
      <c r="C398" s="9">
        <f>IF(A398="","",IFERROR(VLOOKUP(A398,'Stok'!A:M,4,FALSE),""))</f>
        <v/>
      </c>
      <c r="D398" s="8">
        <f>IF(A398="","",IFERROR(VLOOKUP(A398,'Stok'!A:M,9,FALSE),""))</f>
        <v/>
      </c>
      <c r="F398" s="8">
        <f>IF(OR(A398="",E398=""),"",E398-D398)</f>
        <v/>
      </c>
    </row>
    <row r="399">
      <c r="B399" s="9">
        <f>IF(A399="","",IFERROR(VLOOKUP(A399,'Stok'!A:M,2,FALSE),""))</f>
        <v/>
      </c>
      <c r="C399" s="9">
        <f>IF(A399="","",IFERROR(VLOOKUP(A399,'Stok'!A:M,4,FALSE),""))</f>
        <v/>
      </c>
      <c r="D399" s="8">
        <f>IF(A399="","",IFERROR(VLOOKUP(A399,'Stok'!A:M,9,FALSE),""))</f>
        <v/>
      </c>
      <c r="F399" s="8">
        <f>IF(OR(A399="",E399=""),"",E399-D399)</f>
        <v/>
      </c>
    </row>
    <row r="400">
      <c r="B400" s="9">
        <f>IF(A400="","",IFERROR(VLOOKUP(A400,'Stok'!A:M,2,FALSE),""))</f>
        <v/>
      </c>
      <c r="C400" s="9">
        <f>IF(A400="","",IFERROR(VLOOKUP(A400,'Stok'!A:M,4,FALSE),""))</f>
        <v/>
      </c>
      <c r="D400" s="8">
        <f>IF(A400="","",IFERROR(VLOOKUP(A400,'Stok'!A:M,9,FALSE),""))</f>
        <v/>
      </c>
      <c r="F400" s="8">
        <f>IF(OR(A400="",E400=""),"",E400-D400)</f>
        <v/>
      </c>
    </row>
    <row r="401">
      <c r="B401" s="9">
        <f>IF(A401="","",IFERROR(VLOOKUP(A401,'Stok'!A:M,2,FALSE),""))</f>
        <v/>
      </c>
      <c r="C401" s="9">
        <f>IF(A401="","",IFERROR(VLOOKUP(A401,'Stok'!A:M,4,FALSE),""))</f>
        <v/>
      </c>
      <c r="D401" s="8">
        <f>IF(A401="","",IFERROR(VLOOKUP(A401,'Stok'!A:M,9,FALSE),""))</f>
        <v/>
      </c>
      <c r="F401" s="8">
        <f>IF(OR(A401="",E401=""),"",E401-D401)</f>
        <v/>
      </c>
    </row>
    <row r="402">
      <c r="B402" s="9">
        <f>IF(A402="","",IFERROR(VLOOKUP(A402,'Stok'!A:M,2,FALSE),""))</f>
        <v/>
      </c>
      <c r="C402" s="9">
        <f>IF(A402="","",IFERROR(VLOOKUP(A402,'Stok'!A:M,4,FALSE),""))</f>
        <v/>
      </c>
      <c r="D402" s="8">
        <f>IF(A402="","",IFERROR(VLOOKUP(A402,'Stok'!A:M,9,FALSE),""))</f>
        <v/>
      </c>
      <c r="F402" s="8">
        <f>IF(OR(A402="",E402=""),"",E402-D402)</f>
        <v/>
      </c>
    </row>
    <row r="403">
      <c r="B403" s="9">
        <f>IF(A403="","",IFERROR(VLOOKUP(A403,'Stok'!A:M,2,FALSE),""))</f>
        <v/>
      </c>
      <c r="C403" s="9">
        <f>IF(A403="","",IFERROR(VLOOKUP(A403,'Stok'!A:M,4,FALSE),""))</f>
        <v/>
      </c>
      <c r="D403" s="8">
        <f>IF(A403="","",IFERROR(VLOOKUP(A403,'Stok'!A:M,9,FALSE),""))</f>
        <v/>
      </c>
      <c r="F403" s="8">
        <f>IF(OR(A403="",E403=""),"",E403-D403)</f>
        <v/>
      </c>
    </row>
    <row r="404">
      <c r="B404" s="9">
        <f>IF(A404="","",IFERROR(VLOOKUP(A404,'Stok'!A:M,2,FALSE),""))</f>
        <v/>
      </c>
      <c r="C404" s="9">
        <f>IF(A404="","",IFERROR(VLOOKUP(A404,'Stok'!A:M,4,FALSE),""))</f>
        <v/>
      </c>
      <c r="D404" s="8">
        <f>IF(A404="","",IFERROR(VLOOKUP(A404,'Stok'!A:M,9,FALSE),""))</f>
        <v/>
      </c>
      <c r="F404" s="8">
        <f>IF(OR(A404="",E404=""),"",E404-D404)</f>
        <v/>
      </c>
    </row>
    <row r="405">
      <c r="B405" s="9">
        <f>IF(A405="","",IFERROR(VLOOKUP(A405,'Stok'!A:M,2,FALSE),""))</f>
        <v/>
      </c>
      <c r="C405" s="9">
        <f>IF(A405="","",IFERROR(VLOOKUP(A405,'Stok'!A:M,4,FALSE),""))</f>
        <v/>
      </c>
      <c r="D405" s="8">
        <f>IF(A405="","",IFERROR(VLOOKUP(A405,'Stok'!A:M,9,FALSE),""))</f>
        <v/>
      </c>
      <c r="F405" s="8">
        <f>IF(OR(A405="",E405=""),"",E405-D405)</f>
        <v/>
      </c>
    </row>
    <row r="406">
      <c r="B406" s="9">
        <f>IF(A406="","",IFERROR(VLOOKUP(A406,'Stok'!A:M,2,FALSE),""))</f>
        <v/>
      </c>
      <c r="C406" s="9">
        <f>IF(A406="","",IFERROR(VLOOKUP(A406,'Stok'!A:M,4,FALSE),""))</f>
        <v/>
      </c>
      <c r="D406" s="8">
        <f>IF(A406="","",IFERROR(VLOOKUP(A406,'Stok'!A:M,9,FALSE),""))</f>
        <v/>
      </c>
      <c r="F406" s="8">
        <f>IF(OR(A406="",E406=""),"",E406-D406)</f>
        <v/>
      </c>
    </row>
    <row r="407">
      <c r="B407" s="9">
        <f>IF(A407="","",IFERROR(VLOOKUP(A407,'Stok'!A:M,2,FALSE),""))</f>
        <v/>
      </c>
      <c r="C407" s="9">
        <f>IF(A407="","",IFERROR(VLOOKUP(A407,'Stok'!A:M,4,FALSE),""))</f>
        <v/>
      </c>
      <c r="D407" s="8">
        <f>IF(A407="","",IFERROR(VLOOKUP(A407,'Stok'!A:M,9,FALSE),""))</f>
        <v/>
      </c>
      <c r="F407" s="8">
        <f>IF(OR(A407="",E407=""),"",E407-D407)</f>
        <v/>
      </c>
    </row>
    <row r="408">
      <c r="B408" s="9">
        <f>IF(A408="","",IFERROR(VLOOKUP(A408,'Stok'!A:M,2,FALSE),""))</f>
        <v/>
      </c>
      <c r="C408" s="9">
        <f>IF(A408="","",IFERROR(VLOOKUP(A408,'Stok'!A:M,4,FALSE),""))</f>
        <v/>
      </c>
      <c r="D408" s="8">
        <f>IF(A408="","",IFERROR(VLOOKUP(A408,'Stok'!A:M,9,FALSE),""))</f>
        <v/>
      </c>
      <c r="F408" s="8">
        <f>IF(OR(A408="",E408=""),"",E408-D408)</f>
        <v/>
      </c>
    </row>
    <row r="409">
      <c r="B409" s="9">
        <f>IF(A409="","",IFERROR(VLOOKUP(A409,'Stok'!A:M,2,FALSE),""))</f>
        <v/>
      </c>
      <c r="C409" s="9">
        <f>IF(A409="","",IFERROR(VLOOKUP(A409,'Stok'!A:M,4,FALSE),""))</f>
        <v/>
      </c>
      <c r="D409" s="8">
        <f>IF(A409="","",IFERROR(VLOOKUP(A409,'Stok'!A:M,9,FALSE),""))</f>
        <v/>
      </c>
      <c r="F409" s="8">
        <f>IF(OR(A409="",E409=""),"",E409-D409)</f>
        <v/>
      </c>
    </row>
    <row r="410">
      <c r="B410" s="9">
        <f>IF(A410="","",IFERROR(VLOOKUP(A410,'Stok'!A:M,2,FALSE),""))</f>
        <v/>
      </c>
      <c r="C410" s="9">
        <f>IF(A410="","",IFERROR(VLOOKUP(A410,'Stok'!A:M,4,FALSE),""))</f>
        <v/>
      </c>
      <c r="D410" s="8">
        <f>IF(A410="","",IFERROR(VLOOKUP(A410,'Stok'!A:M,9,FALSE),""))</f>
        <v/>
      </c>
      <c r="F410" s="8">
        <f>IF(OR(A410="",E410=""),"",E410-D410)</f>
        <v/>
      </c>
    </row>
    <row r="411">
      <c r="B411" s="9">
        <f>IF(A411="","",IFERROR(VLOOKUP(A411,'Stok'!A:M,2,FALSE),""))</f>
        <v/>
      </c>
      <c r="C411" s="9">
        <f>IF(A411="","",IFERROR(VLOOKUP(A411,'Stok'!A:M,4,FALSE),""))</f>
        <v/>
      </c>
      <c r="D411" s="8">
        <f>IF(A411="","",IFERROR(VLOOKUP(A411,'Stok'!A:M,9,FALSE),""))</f>
        <v/>
      </c>
      <c r="F411" s="8">
        <f>IF(OR(A411="",E411=""),"",E411-D411)</f>
        <v/>
      </c>
    </row>
    <row r="412">
      <c r="B412" s="9">
        <f>IF(A412="","",IFERROR(VLOOKUP(A412,'Stok'!A:M,2,FALSE),""))</f>
        <v/>
      </c>
      <c r="C412" s="9">
        <f>IF(A412="","",IFERROR(VLOOKUP(A412,'Stok'!A:M,4,FALSE),""))</f>
        <v/>
      </c>
      <c r="D412" s="8">
        <f>IF(A412="","",IFERROR(VLOOKUP(A412,'Stok'!A:M,9,FALSE),""))</f>
        <v/>
      </c>
      <c r="F412" s="8">
        <f>IF(OR(A412="",E412=""),"",E412-D412)</f>
        <v/>
      </c>
    </row>
    <row r="413">
      <c r="B413" s="9">
        <f>IF(A413="","",IFERROR(VLOOKUP(A413,'Stok'!A:M,2,FALSE),""))</f>
        <v/>
      </c>
      <c r="C413" s="9">
        <f>IF(A413="","",IFERROR(VLOOKUP(A413,'Stok'!A:M,4,FALSE),""))</f>
        <v/>
      </c>
      <c r="D413" s="8">
        <f>IF(A413="","",IFERROR(VLOOKUP(A413,'Stok'!A:M,9,FALSE),""))</f>
        <v/>
      </c>
      <c r="F413" s="8">
        <f>IF(OR(A413="",E413=""),"",E413-D413)</f>
        <v/>
      </c>
    </row>
    <row r="414">
      <c r="B414" s="9">
        <f>IF(A414="","",IFERROR(VLOOKUP(A414,'Stok'!A:M,2,FALSE),""))</f>
        <v/>
      </c>
      <c r="C414" s="9">
        <f>IF(A414="","",IFERROR(VLOOKUP(A414,'Stok'!A:M,4,FALSE),""))</f>
        <v/>
      </c>
      <c r="D414" s="8">
        <f>IF(A414="","",IFERROR(VLOOKUP(A414,'Stok'!A:M,9,FALSE),""))</f>
        <v/>
      </c>
      <c r="F414" s="8">
        <f>IF(OR(A414="",E414=""),"",E414-D414)</f>
        <v/>
      </c>
    </row>
    <row r="415">
      <c r="B415" s="9">
        <f>IF(A415="","",IFERROR(VLOOKUP(A415,'Stok'!A:M,2,FALSE),""))</f>
        <v/>
      </c>
      <c r="C415" s="9">
        <f>IF(A415="","",IFERROR(VLOOKUP(A415,'Stok'!A:M,4,FALSE),""))</f>
        <v/>
      </c>
      <c r="D415" s="8">
        <f>IF(A415="","",IFERROR(VLOOKUP(A415,'Stok'!A:M,9,FALSE),""))</f>
        <v/>
      </c>
      <c r="F415" s="8">
        <f>IF(OR(A415="",E415=""),"",E415-D415)</f>
        <v/>
      </c>
    </row>
    <row r="416">
      <c r="B416" s="9">
        <f>IF(A416="","",IFERROR(VLOOKUP(A416,'Stok'!A:M,2,FALSE),""))</f>
        <v/>
      </c>
      <c r="C416" s="9">
        <f>IF(A416="","",IFERROR(VLOOKUP(A416,'Stok'!A:M,4,FALSE),""))</f>
        <v/>
      </c>
      <c r="D416" s="8">
        <f>IF(A416="","",IFERROR(VLOOKUP(A416,'Stok'!A:M,9,FALSE),""))</f>
        <v/>
      </c>
      <c r="F416" s="8">
        <f>IF(OR(A416="",E416=""),"",E416-D416)</f>
        <v/>
      </c>
    </row>
    <row r="417">
      <c r="B417" s="9">
        <f>IF(A417="","",IFERROR(VLOOKUP(A417,'Stok'!A:M,2,FALSE),""))</f>
        <v/>
      </c>
      <c r="C417" s="9">
        <f>IF(A417="","",IFERROR(VLOOKUP(A417,'Stok'!A:M,4,FALSE),""))</f>
        <v/>
      </c>
      <c r="D417" s="8">
        <f>IF(A417="","",IFERROR(VLOOKUP(A417,'Stok'!A:M,9,FALSE),""))</f>
        <v/>
      </c>
      <c r="F417" s="8">
        <f>IF(OR(A417="",E417=""),"",E417-D417)</f>
        <v/>
      </c>
    </row>
    <row r="418">
      <c r="B418" s="9">
        <f>IF(A418="","",IFERROR(VLOOKUP(A418,'Stok'!A:M,2,FALSE),""))</f>
        <v/>
      </c>
      <c r="C418" s="9">
        <f>IF(A418="","",IFERROR(VLOOKUP(A418,'Stok'!A:M,4,FALSE),""))</f>
        <v/>
      </c>
      <c r="D418" s="8">
        <f>IF(A418="","",IFERROR(VLOOKUP(A418,'Stok'!A:M,9,FALSE),""))</f>
        <v/>
      </c>
      <c r="F418" s="8">
        <f>IF(OR(A418="",E418=""),"",E418-D418)</f>
        <v/>
      </c>
    </row>
    <row r="419">
      <c r="B419" s="9">
        <f>IF(A419="","",IFERROR(VLOOKUP(A419,'Stok'!A:M,2,FALSE),""))</f>
        <v/>
      </c>
      <c r="C419" s="9">
        <f>IF(A419="","",IFERROR(VLOOKUP(A419,'Stok'!A:M,4,FALSE),""))</f>
        <v/>
      </c>
      <c r="D419" s="8">
        <f>IF(A419="","",IFERROR(VLOOKUP(A419,'Stok'!A:M,9,FALSE),""))</f>
        <v/>
      </c>
      <c r="F419" s="8">
        <f>IF(OR(A419="",E419=""),"",E419-D419)</f>
        <v/>
      </c>
    </row>
    <row r="420">
      <c r="B420" s="9">
        <f>IF(A420="","",IFERROR(VLOOKUP(A420,'Stok'!A:M,2,FALSE),""))</f>
        <v/>
      </c>
      <c r="C420" s="9">
        <f>IF(A420="","",IFERROR(VLOOKUP(A420,'Stok'!A:M,4,FALSE),""))</f>
        <v/>
      </c>
      <c r="D420" s="8">
        <f>IF(A420="","",IFERROR(VLOOKUP(A420,'Stok'!A:M,9,FALSE),""))</f>
        <v/>
      </c>
      <c r="F420" s="8">
        <f>IF(OR(A420="",E420=""),"",E420-D420)</f>
        <v/>
      </c>
    </row>
    <row r="421">
      <c r="B421" s="9">
        <f>IF(A421="","",IFERROR(VLOOKUP(A421,'Stok'!A:M,2,FALSE),""))</f>
        <v/>
      </c>
      <c r="C421" s="9">
        <f>IF(A421="","",IFERROR(VLOOKUP(A421,'Stok'!A:M,4,FALSE),""))</f>
        <v/>
      </c>
      <c r="D421" s="8">
        <f>IF(A421="","",IFERROR(VLOOKUP(A421,'Stok'!A:M,9,FALSE),""))</f>
        <v/>
      </c>
      <c r="F421" s="8">
        <f>IF(OR(A421="",E421=""),"",E421-D421)</f>
        <v/>
      </c>
    </row>
    <row r="422">
      <c r="B422" s="9">
        <f>IF(A422="","",IFERROR(VLOOKUP(A422,'Stok'!A:M,2,FALSE),""))</f>
        <v/>
      </c>
      <c r="C422" s="9">
        <f>IF(A422="","",IFERROR(VLOOKUP(A422,'Stok'!A:M,4,FALSE),""))</f>
        <v/>
      </c>
      <c r="D422" s="8">
        <f>IF(A422="","",IFERROR(VLOOKUP(A422,'Stok'!A:M,9,FALSE),""))</f>
        <v/>
      </c>
      <c r="F422" s="8">
        <f>IF(OR(A422="",E422=""),"",E422-D422)</f>
        <v/>
      </c>
    </row>
    <row r="423">
      <c r="B423" s="9">
        <f>IF(A423="","",IFERROR(VLOOKUP(A423,'Stok'!A:M,2,FALSE),""))</f>
        <v/>
      </c>
      <c r="C423" s="9">
        <f>IF(A423="","",IFERROR(VLOOKUP(A423,'Stok'!A:M,4,FALSE),""))</f>
        <v/>
      </c>
      <c r="D423" s="8">
        <f>IF(A423="","",IFERROR(VLOOKUP(A423,'Stok'!A:M,9,FALSE),""))</f>
        <v/>
      </c>
      <c r="F423" s="8">
        <f>IF(OR(A423="",E423=""),"",E423-D423)</f>
        <v/>
      </c>
    </row>
    <row r="424">
      <c r="B424" s="9">
        <f>IF(A424="","",IFERROR(VLOOKUP(A424,'Stok'!A:M,2,FALSE),""))</f>
        <v/>
      </c>
      <c r="C424" s="9">
        <f>IF(A424="","",IFERROR(VLOOKUP(A424,'Stok'!A:M,4,FALSE),""))</f>
        <v/>
      </c>
      <c r="D424" s="8">
        <f>IF(A424="","",IFERROR(VLOOKUP(A424,'Stok'!A:M,9,FALSE),""))</f>
        <v/>
      </c>
      <c r="F424" s="8">
        <f>IF(OR(A424="",E424=""),"",E424-D424)</f>
        <v/>
      </c>
    </row>
    <row r="425">
      <c r="B425" s="9">
        <f>IF(A425="","",IFERROR(VLOOKUP(A425,'Stok'!A:M,2,FALSE),""))</f>
        <v/>
      </c>
      <c r="C425" s="9">
        <f>IF(A425="","",IFERROR(VLOOKUP(A425,'Stok'!A:M,4,FALSE),""))</f>
        <v/>
      </c>
      <c r="D425" s="8">
        <f>IF(A425="","",IFERROR(VLOOKUP(A425,'Stok'!A:M,9,FALSE),""))</f>
        <v/>
      </c>
      <c r="F425" s="8">
        <f>IF(OR(A425="",E425=""),"",E425-D425)</f>
        <v/>
      </c>
    </row>
    <row r="426">
      <c r="B426" s="9">
        <f>IF(A426="","",IFERROR(VLOOKUP(A426,'Stok'!A:M,2,FALSE),""))</f>
        <v/>
      </c>
      <c r="C426" s="9">
        <f>IF(A426="","",IFERROR(VLOOKUP(A426,'Stok'!A:M,4,FALSE),""))</f>
        <v/>
      </c>
      <c r="D426" s="8">
        <f>IF(A426="","",IFERROR(VLOOKUP(A426,'Stok'!A:M,9,FALSE),""))</f>
        <v/>
      </c>
      <c r="F426" s="8">
        <f>IF(OR(A426="",E426=""),"",E426-D426)</f>
        <v/>
      </c>
    </row>
    <row r="427">
      <c r="B427" s="9">
        <f>IF(A427="","",IFERROR(VLOOKUP(A427,'Stok'!A:M,2,FALSE),""))</f>
        <v/>
      </c>
      <c r="C427" s="9">
        <f>IF(A427="","",IFERROR(VLOOKUP(A427,'Stok'!A:M,4,FALSE),""))</f>
        <v/>
      </c>
      <c r="D427" s="8">
        <f>IF(A427="","",IFERROR(VLOOKUP(A427,'Stok'!A:M,9,FALSE),""))</f>
        <v/>
      </c>
      <c r="F427" s="8">
        <f>IF(OR(A427="",E427=""),"",E427-D427)</f>
        <v/>
      </c>
    </row>
    <row r="428">
      <c r="B428" s="9">
        <f>IF(A428="","",IFERROR(VLOOKUP(A428,'Stok'!A:M,2,FALSE),""))</f>
        <v/>
      </c>
      <c r="C428" s="9">
        <f>IF(A428="","",IFERROR(VLOOKUP(A428,'Stok'!A:M,4,FALSE),""))</f>
        <v/>
      </c>
      <c r="D428" s="8">
        <f>IF(A428="","",IFERROR(VLOOKUP(A428,'Stok'!A:M,9,FALSE),""))</f>
        <v/>
      </c>
      <c r="F428" s="8">
        <f>IF(OR(A428="",E428=""),"",E428-D428)</f>
        <v/>
      </c>
    </row>
    <row r="429">
      <c r="B429" s="9">
        <f>IF(A429="","",IFERROR(VLOOKUP(A429,'Stok'!A:M,2,FALSE),""))</f>
        <v/>
      </c>
      <c r="C429" s="9">
        <f>IF(A429="","",IFERROR(VLOOKUP(A429,'Stok'!A:M,4,FALSE),""))</f>
        <v/>
      </c>
      <c r="D429" s="8">
        <f>IF(A429="","",IFERROR(VLOOKUP(A429,'Stok'!A:M,9,FALSE),""))</f>
        <v/>
      </c>
      <c r="F429" s="8">
        <f>IF(OR(A429="",E429=""),"",E429-D429)</f>
        <v/>
      </c>
    </row>
    <row r="430">
      <c r="B430" s="9">
        <f>IF(A430="","",IFERROR(VLOOKUP(A430,'Stok'!A:M,2,FALSE),""))</f>
        <v/>
      </c>
      <c r="C430" s="9">
        <f>IF(A430="","",IFERROR(VLOOKUP(A430,'Stok'!A:M,4,FALSE),""))</f>
        <v/>
      </c>
      <c r="D430" s="8">
        <f>IF(A430="","",IFERROR(VLOOKUP(A430,'Stok'!A:M,9,FALSE),""))</f>
        <v/>
      </c>
      <c r="F430" s="8">
        <f>IF(OR(A430="",E430=""),"",E430-D430)</f>
        <v/>
      </c>
    </row>
    <row r="431">
      <c r="B431" s="9">
        <f>IF(A431="","",IFERROR(VLOOKUP(A431,'Stok'!A:M,2,FALSE),""))</f>
        <v/>
      </c>
      <c r="C431" s="9">
        <f>IF(A431="","",IFERROR(VLOOKUP(A431,'Stok'!A:M,4,FALSE),""))</f>
        <v/>
      </c>
      <c r="D431" s="8">
        <f>IF(A431="","",IFERROR(VLOOKUP(A431,'Stok'!A:M,9,FALSE),""))</f>
        <v/>
      </c>
      <c r="F431" s="8">
        <f>IF(OR(A431="",E431=""),"",E431-D431)</f>
        <v/>
      </c>
    </row>
    <row r="432">
      <c r="B432" s="9">
        <f>IF(A432="","",IFERROR(VLOOKUP(A432,'Stok'!A:M,2,FALSE),""))</f>
        <v/>
      </c>
      <c r="C432" s="9">
        <f>IF(A432="","",IFERROR(VLOOKUP(A432,'Stok'!A:M,4,FALSE),""))</f>
        <v/>
      </c>
      <c r="D432" s="8">
        <f>IF(A432="","",IFERROR(VLOOKUP(A432,'Stok'!A:M,9,FALSE),""))</f>
        <v/>
      </c>
      <c r="F432" s="8">
        <f>IF(OR(A432="",E432=""),"",E432-D432)</f>
        <v/>
      </c>
    </row>
    <row r="433">
      <c r="B433" s="9">
        <f>IF(A433="","",IFERROR(VLOOKUP(A433,'Stok'!A:M,2,FALSE),""))</f>
        <v/>
      </c>
      <c r="C433" s="9">
        <f>IF(A433="","",IFERROR(VLOOKUP(A433,'Stok'!A:M,4,FALSE),""))</f>
        <v/>
      </c>
      <c r="D433" s="8">
        <f>IF(A433="","",IFERROR(VLOOKUP(A433,'Stok'!A:M,9,FALSE),""))</f>
        <v/>
      </c>
      <c r="F433" s="8">
        <f>IF(OR(A433="",E433=""),"",E433-D433)</f>
        <v/>
      </c>
    </row>
    <row r="434">
      <c r="B434" s="9">
        <f>IF(A434="","",IFERROR(VLOOKUP(A434,'Stok'!A:M,2,FALSE),""))</f>
        <v/>
      </c>
      <c r="C434" s="9">
        <f>IF(A434="","",IFERROR(VLOOKUP(A434,'Stok'!A:M,4,FALSE),""))</f>
        <v/>
      </c>
      <c r="D434" s="8">
        <f>IF(A434="","",IFERROR(VLOOKUP(A434,'Stok'!A:M,9,FALSE),""))</f>
        <v/>
      </c>
      <c r="F434" s="8">
        <f>IF(OR(A434="",E434=""),"",E434-D434)</f>
        <v/>
      </c>
    </row>
    <row r="435">
      <c r="B435" s="9">
        <f>IF(A435="","",IFERROR(VLOOKUP(A435,'Stok'!A:M,2,FALSE),""))</f>
        <v/>
      </c>
      <c r="C435" s="9">
        <f>IF(A435="","",IFERROR(VLOOKUP(A435,'Stok'!A:M,4,FALSE),""))</f>
        <v/>
      </c>
      <c r="D435" s="8">
        <f>IF(A435="","",IFERROR(VLOOKUP(A435,'Stok'!A:M,9,FALSE),""))</f>
        <v/>
      </c>
      <c r="F435" s="8">
        <f>IF(OR(A435="",E435=""),"",E435-D435)</f>
        <v/>
      </c>
    </row>
    <row r="436">
      <c r="B436" s="9">
        <f>IF(A436="","",IFERROR(VLOOKUP(A436,'Stok'!A:M,2,FALSE),""))</f>
        <v/>
      </c>
      <c r="C436" s="9">
        <f>IF(A436="","",IFERROR(VLOOKUP(A436,'Stok'!A:M,4,FALSE),""))</f>
        <v/>
      </c>
      <c r="D436" s="8">
        <f>IF(A436="","",IFERROR(VLOOKUP(A436,'Stok'!A:M,9,FALSE),""))</f>
        <v/>
      </c>
      <c r="F436" s="8">
        <f>IF(OR(A436="",E436=""),"",E436-D436)</f>
        <v/>
      </c>
    </row>
    <row r="437">
      <c r="B437" s="9">
        <f>IF(A437="","",IFERROR(VLOOKUP(A437,'Stok'!A:M,2,FALSE),""))</f>
        <v/>
      </c>
      <c r="C437" s="9">
        <f>IF(A437="","",IFERROR(VLOOKUP(A437,'Stok'!A:M,4,FALSE),""))</f>
        <v/>
      </c>
      <c r="D437" s="8">
        <f>IF(A437="","",IFERROR(VLOOKUP(A437,'Stok'!A:M,9,FALSE),""))</f>
        <v/>
      </c>
      <c r="F437" s="8">
        <f>IF(OR(A437="",E437=""),"",E437-D437)</f>
        <v/>
      </c>
    </row>
    <row r="438">
      <c r="B438" s="9">
        <f>IF(A438="","",IFERROR(VLOOKUP(A438,'Stok'!A:M,2,FALSE),""))</f>
        <v/>
      </c>
      <c r="C438" s="9">
        <f>IF(A438="","",IFERROR(VLOOKUP(A438,'Stok'!A:M,4,FALSE),""))</f>
        <v/>
      </c>
      <c r="D438" s="8">
        <f>IF(A438="","",IFERROR(VLOOKUP(A438,'Stok'!A:M,9,FALSE),""))</f>
        <v/>
      </c>
      <c r="F438" s="8">
        <f>IF(OR(A438="",E438=""),"",E438-D438)</f>
        <v/>
      </c>
    </row>
    <row r="439">
      <c r="B439" s="9">
        <f>IF(A439="","",IFERROR(VLOOKUP(A439,'Stok'!A:M,2,FALSE),""))</f>
        <v/>
      </c>
      <c r="C439" s="9">
        <f>IF(A439="","",IFERROR(VLOOKUP(A439,'Stok'!A:M,4,FALSE),""))</f>
        <v/>
      </c>
      <c r="D439" s="8">
        <f>IF(A439="","",IFERROR(VLOOKUP(A439,'Stok'!A:M,9,FALSE),""))</f>
        <v/>
      </c>
      <c r="F439" s="8">
        <f>IF(OR(A439="",E439=""),"",E439-D439)</f>
        <v/>
      </c>
    </row>
    <row r="440">
      <c r="B440" s="9">
        <f>IF(A440="","",IFERROR(VLOOKUP(A440,'Stok'!A:M,2,FALSE),""))</f>
        <v/>
      </c>
      <c r="C440" s="9">
        <f>IF(A440="","",IFERROR(VLOOKUP(A440,'Stok'!A:M,4,FALSE),""))</f>
        <v/>
      </c>
      <c r="D440" s="8">
        <f>IF(A440="","",IFERROR(VLOOKUP(A440,'Stok'!A:M,9,FALSE),""))</f>
        <v/>
      </c>
      <c r="F440" s="8">
        <f>IF(OR(A440="",E440=""),"",E440-D440)</f>
        <v/>
      </c>
    </row>
    <row r="441">
      <c r="B441" s="9">
        <f>IF(A441="","",IFERROR(VLOOKUP(A441,'Stok'!A:M,2,FALSE),""))</f>
        <v/>
      </c>
      <c r="C441" s="9">
        <f>IF(A441="","",IFERROR(VLOOKUP(A441,'Stok'!A:M,4,FALSE),""))</f>
        <v/>
      </c>
      <c r="D441" s="8">
        <f>IF(A441="","",IFERROR(VLOOKUP(A441,'Stok'!A:M,9,FALSE),""))</f>
        <v/>
      </c>
      <c r="F441" s="8">
        <f>IF(OR(A441="",E441=""),"",E441-D441)</f>
        <v/>
      </c>
    </row>
    <row r="442">
      <c r="B442" s="9">
        <f>IF(A442="","",IFERROR(VLOOKUP(A442,'Stok'!A:M,2,FALSE),""))</f>
        <v/>
      </c>
      <c r="C442" s="9">
        <f>IF(A442="","",IFERROR(VLOOKUP(A442,'Stok'!A:M,4,FALSE),""))</f>
        <v/>
      </c>
      <c r="D442" s="8">
        <f>IF(A442="","",IFERROR(VLOOKUP(A442,'Stok'!A:M,9,FALSE),""))</f>
        <v/>
      </c>
      <c r="F442" s="8">
        <f>IF(OR(A442="",E442=""),"",E442-D442)</f>
        <v/>
      </c>
    </row>
    <row r="443">
      <c r="B443" s="9">
        <f>IF(A443="","",IFERROR(VLOOKUP(A443,'Stok'!A:M,2,FALSE),""))</f>
        <v/>
      </c>
      <c r="C443" s="9">
        <f>IF(A443="","",IFERROR(VLOOKUP(A443,'Stok'!A:M,4,FALSE),""))</f>
        <v/>
      </c>
      <c r="D443" s="8">
        <f>IF(A443="","",IFERROR(VLOOKUP(A443,'Stok'!A:M,9,FALSE),""))</f>
        <v/>
      </c>
      <c r="F443" s="8">
        <f>IF(OR(A443="",E443=""),"",E443-D443)</f>
        <v/>
      </c>
    </row>
    <row r="444">
      <c r="B444" s="9">
        <f>IF(A444="","",IFERROR(VLOOKUP(A444,'Stok'!A:M,2,FALSE),""))</f>
        <v/>
      </c>
      <c r="C444" s="9">
        <f>IF(A444="","",IFERROR(VLOOKUP(A444,'Stok'!A:M,4,FALSE),""))</f>
        <v/>
      </c>
      <c r="D444" s="8">
        <f>IF(A444="","",IFERROR(VLOOKUP(A444,'Stok'!A:M,9,FALSE),""))</f>
        <v/>
      </c>
      <c r="F444" s="8">
        <f>IF(OR(A444="",E444=""),"",E444-D444)</f>
        <v/>
      </c>
    </row>
    <row r="445">
      <c r="B445" s="9">
        <f>IF(A445="","",IFERROR(VLOOKUP(A445,'Stok'!A:M,2,FALSE),""))</f>
        <v/>
      </c>
      <c r="C445" s="9">
        <f>IF(A445="","",IFERROR(VLOOKUP(A445,'Stok'!A:M,4,FALSE),""))</f>
        <v/>
      </c>
      <c r="D445" s="8">
        <f>IF(A445="","",IFERROR(VLOOKUP(A445,'Stok'!A:M,9,FALSE),""))</f>
        <v/>
      </c>
      <c r="F445" s="8">
        <f>IF(OR(A445="",E445=""),"",E445-D445)</f>
        <v/>
      </c>
    </row>
    <row r="446">
      <c r="B446" s="9">
        <f>IF(A446="","",IFERROR(VLOOKUP(A446,'Stok'!A:M,2,FALSE),""))</f>
        <v/>
      </c>
      <c r="C446" s="9">
        <f>IF(A446="","",IFERROR(VLOOKUP(A446,'Stok'!A:M,4,FALSE),""))</f>
        <v/>
      </c>
      <c r="D446" s="8">
        <f>IF(A446="","",IFERROR(VLOOKUP(A446,'Stok'!A:M,9,FALSE),""))</f>
        <v/>
      </c>
      <c r="F446" s="8">
        <f>IF(OR(A446="",E446=""),"",E446-D446)</f>
        <v/>
      </c>
    </row>
    <row r="447">
      <c r="B447" s="9">
        <f>IF(A447="","",IFERROR(VLOOKUP(A447,'Stok'!A:M,2,FALSE),""))</f>
        <v/>
      </c>
      <c r="C447" s="9">
        <f>IF(A447="","",IFERROR(VLOOKUP(A447,'Stok'!A:M,4,FALSE),""))</f>
        <v/>
      </c>
      <c r="D447" s="8">
        <f>IF(A447="","",IFERROR(VLOOKUP(A447,'Stok'!A:M,9,FALSE),""))</f>
        <v/>
      </c>
      <c r="F447" s="8">
        <f>IF(OR(A447="",E447=""),"",E447-D447)</f>
        <v/>
      </c>
    </row>
    <row r="448">
      <c r="B448" s="9">
        <f>IF(A448="","",IFERROR(VLOOKUP(A448,'Stok'!A:M,2,FALSE),""))</f>
        <v/>
      </c>
      <c r="C448" s="9">
        <f>IF(A448="","",IFERROR(VLOOKUP(A448,'Stok'!A:M,4,FALSE),""))</f>
        <v/>
      </c>
      <c r="D448" s="8">
        <f>IF(A448="","",IFERROR(VLOOKUP(A448,'Stok'!A:M,9,FALSE),""))</f>
        <v/>
      </c>
      <c r="F448" s="8">
        <f>IF(OR(A448="",E448=""),"",E448-D448)</f>
        <v/>
      </c>
    </row>
    <row r="449">
      <c r="B449" s="9">
        <f>IF(A449="","",IFERROR(VLOOKUP(A449,'Stok'!A:M,2,FALSE),""))</f>
        <v/>
      </c>
      <c r="C449" s="9">
        <f>IF(A449="","",IFERROR(VLOOKUP(A449,'Stok'!A:M,4,FALSE),""))</f>
        <v/>
      </c>
      <c r="D449" s="8">
        <f>IF(A449="","",IFERROR(VLOOKUP(A449,'Stok'!A:M,9,FALSE),""))</f>
        <v/>
      </c>
      <c r="F449" s="8">
        <f>IF(OR(A449="",E449=""),"",E449-D449)</f>
        <v/>
      </c>
    </row>
    <row r="450">
      <c r="B450" s="9">
        <f>IF(A450="","",IFERROR(VLOOKUP(A450,'Stok'!A:M,2,FALSE),""))</f>
        <v/>
      </c>
      <c r="C450" s="9">
        <f>IF(A450="","",IFERROR(VLOOKUP(A450,'Stok'!A:M,4,FALSE),""))</f>
        <v/>
      </c>
      <c r="D450" s="8">
        <f>IF(A450="","",IFERROR(VLOOKUP(A450,'Stok'!A:M,9,FALSE),""))</f>
        <v/>
      </c>
      <c r="F450" s="8">
        <f>IF(OR(A450="",E450=""),"",E450-D450)</f>
        <v/>
      </c>
    </row>
    <row r="451">
      <c r="B451" s="9">
        <f>IF(A451="","",IFERROR(VLOOKUP(A451,'Stok'!A:M,2,FALSE),""))</f>
        <v/>
      </c>
      <c r="C451" s="9">
        <f>IF(A451="","",IFERROR(VLOOKUP(A451,'Stok'!A:M,4,FALSE),""))</f>
        <v/>
      </c>
      <c r="D451" s="8">
        <f>IF(A451="","",IFERROR(VLOOKUP(A451,'Stok'!A:M,9,FALSE),""))</f>
        <v/>
      </c>
      <c r="F451" s="8">
        <f>IF(OR(A451="",E451=""),"",E451-D451)</f>
        <v/>
      </c>
    </row>
    <row r="452">
      <c r="B452" s="9">
        <f>IF(A452="","",IFERROR(VLOOKUP(A452,'Stok'!A:M,2,FALSE),""))</f>
        <v/>
      </c>
      <c r="C452" s="9">
        <f>IF(A452="","",IFERROR(VLOOKUP(A452,'Stok'!A:M,4,FALSE),""))</f>
        <v/>
      </c>
      <c r="D452" s="8">
        <f>IF(A452="","",IFERROR(VLOOKUP(A452,'Stok'!A:M,9,FALSE),""))</f>
        <v/>
      </c>
      <c r="F452" s="8">
        <f>IF(OR(A452="",E452=""),"",E452-D452)</f>
        <v/>
      </c>
    </row>
    <row r="453">
      <c r="B453" s="9">
        <f>IF(A453="","",IFERROR(VLOOKUP(A453,'Stok'!A:M,2,FALSE),""))</f>
        <v/>
      </c>
      <c r="C453" s="9">
        <f>IF(A453="","",IFERROR(VLOOKUP(A453,'Stok'!A:M,4,FALSE),""))</f>
        <v/>
      </c>
      <c r="D453" s="8">
        <f>IF(A453="","",IFERROR(VLOOKUP(A453,'Stok'!A:M,9,FALSE),""))</f>
        <v/>
      </c>
      <c r="F453" s="8">
        <f>IF(OR(A453="",E453=""),"",E453-D453)</f>
        <v/>
      </c>
    </row>
    <row r="454">
      <c r="B454" s="9">
        <f>IF(A454="","",IFERROR(VLOOKUP(A454,'Stok'!A:M,2,FALSE),""))</f>
        <v/>
      </c>
      <c r="C454" s="9">
        <f>IF(A454="","",IFERROR(VLOOKUP(A454,'Stok'!A:M,4,FALSE),""))</f>
        <v/>
      </c>
      <c r="D454" s="8">
        <f>IF(A454="","",IFERROR(VLOOKUP(A454,'Stok'!A:M,9,FALSE),""))</f>
        <v/>
      </c>
      <c r="F454" s="8">
        <f>IF(OR(A454="",E454=""),"",E454-D454)</f>
        <v/>
      </c>
    </row>
    <row r="455">
      <c r="B455" s="9">
        <f>IF(A455="","",IFERROR(VLOOKUP(A455,'Stok'!A:M,2,FALSE),""))</f>
        <v/>
      </c>
      <c r="C455" s="9">
        <f>IF(A455="","",IFERROR(VLOOKUP(A455,'Stok'!A:M,4,FALSE),""))</f>
        <v/>
      </c>
      <c r="D455" s="8">
        <f>IF(A455="","",IFERROR(VLOOKUP(A455,'Stok'!A:M,9,FALSE),""))</f>
        <v/>
      </c>
      <c r="F455" s="8">
        <f>IF(OR(A455="",E455=""),"",E455-D455)</f>
        <v/>
      </c>
    </row>
    <row r="456">
      <c r="B456" s="9">
        <f>IF(A456="","",IFERROR(VLOOKUP(A456,'Stok'!A:M,2,FALSE),""))</f>
        <v/>
      </c>
      <c r="C456" s="9">
        <f>IF(A456="","",IFERROR(VLOOKUP(A456,'Stok'!A:M,4,FALSE),""))</f>
        <v/>
      </c>
      <c r="D456" s="8">
        <f>IF(A456="","",IFERROR(VLOOKUP(A456,'Stok'!A:M,9,FALSE),""))</f>
        <v/>
      </c>
      <c r="F456" s="8">
        <f>IF(OR(A456="",E456=""),"",E456-D456)</f>
        <v/>
      </c>
    </row>
    <row r="457">
      <c r="B457" s="9">
        <f>IF(A457="","",IFERROR(VLOOKUP(A457,'Stok'!A:M,2,FALSE),""))</f>
        <v/>
      </c>
      <c r="C457" s="9">
        <f>IF(A457="","",IFERROR(VLOOKUP(A457,'Stok'!A:M,4,FALSE),""))</f>
        <v/>
      </c>
      <c r="D457" s="8">
        <f>IF(A457="","",IFERROR(VLOOKUP(A457,'Stok'!A:M,9,FALSE),""))</f>
        <v/>
      </c>
      <c r="F457" s="8">
        <f>IF(OR(A457="",E457=""),"",E457-D457)</f>
        <v/>
      </c>
    </row>
    <row r="458">
      <c r="B458" s="9">
        <f>IF(A458="","",IFERROR(VLOOKUP(A458,'Stok'!A:M,2,FALSE),""))</f>
        <v/>
      </c>
      <c r="C458" s="9">
        <f>IF(A458="","",IFERROR(VLOOKUP(A458,'Stok'!A:M,4,FALSE),""))</f>
        <v/>
      </c>
      <c r="D458" s="8">
        <f>IF(A458="","",IFERROR(VLOOKUP(A458,'Stok'!A:M,9,FALSE),""))</f>
        <v/>
      </c>
      <c r="F458" s="8">
        <f>IF(OR(A458="",E458=""),"",E458-D458)</f>
        <v/>
      </c>
    </row>
    <row r="459">
      <c r="B459" s="9">
        <f>IF(A459="","",IFERROR(VLOOKUP(A459,'Stok'!A:M,2,FALSE),""))</f>
        <v/>
      </c>
      <c r="C459" s="9">
        <f>IF(A459="","",IFERROR(VLOOKUP(A459,'Stok'!A:M,4,FALSE),""))</f>
        <v/>
      </c>
      <c r="D459" s="8">
        <f>IF(A459="","",IFERROR(VLOOKUP(A459,'Stok'!A:M,9,FALSE),""))</f>
        <v/>
      </c>
      <c r="F459" s="8">
        <f>IF(OR(A459="",E459=""),"",E459-D459)</f>
        <v/>
      </c>
    </row>
    <row r="460">
      <c r="B460" s="9">
        <f>IF(A460="","",IFERROR(VLOOKUP(A460,'Stok'!A:M,2,FALSE),""))</f>
        <v/>
      </c>
      <c r="C460" s="9">
        <f>IF(A460="","",IFERROR(VLOOKUP(A460,'Stok'!A:M,4,FALSE),""))</f>
        <v/>
      </c>
      <c r="D460" s="8">
        <f>IF(A460="","",IFERROR(VLOOKUP(A460,'Stok'!A:M,9,FALSE),""))</f>
        <v/>
      </c>
      <c r="F460" s="8">
        <f>IF(OR(A460="",E460=""),"",E460-D460)</f>
        <v/>
      </c>
    </row>
    <row r="461">
      <c r="B461" s="9">
        <f>IF(A461="","",IFERROR(VLOOKUP(A461,'Stok'!A:M,2,FALSE),""))</f>
        <v/>
      </c>
      <c r="C461" s="9">
        <f>IF(A461="","",IFERROR(VLOOKUP(A461,'Stok'!A:M,4,FALSE),""))</f>
        <v/>
      </c>
      <c r="D461" s="8">
        <f>IF(A461="","",IFERROR(VLOOKUP(A461,'Stok'!A:M,9,FALSE),""))</f>
        <v/>
      </c>
      <c r="F461" s="8">
        <f>IF(OR(A461="",E461=""),"",E461-D461)</f>
        <v/>
      </c>
    </row>
    <row r="462">
      <c r="B462" s="9">
        <f>IF(A462="","",IFERROR(VLOOKUP(A462,'Stok'!A:M,2,FALSE),""))</f>
        <v/>
      </c>
      <c r="C462" s="9">
        <f>IF(A462="","",IFERROR(VLOOKUP(A462,'Stok'!A:M,4,FALSE),""))</f>
        <v/>
      </c>
      <c r="D462" s="8">
        <f>IF(A462="","",IFERROR(VLOOKUP(A462,'Stok'!A:M,9,FALSE),""))</f>
        <v/>
      </c>
      <c r="F462" s="8">
        <f>IF(OR(A462="",E462=""),"",E462-D462)</f>
        <v/>
      </c>
    </row>
    <row r="463">
      <c r="B463" s="9">
        <f>IF(A463="","",IFERROR(VLOOKUP(A463,'Stok'!A:M,2,FALSE),""))</f>
        <v/>
      </c>
      <c r="C463" s="9">
        <f>IF(A463="","",IFERROR(VLOOKUP(A463,'Stok'!A:M,4,FALSE),""))</f>
        <v/>
      </c>
      <c r="D463" s="8">
        <f>IF(A463="","",IFERROR(VLOOKUP(A463,'Stok'!A:M,9,FALSE),""))</f>
        <v/>
      </c>
      <c r="F463" s="8">
        <f>IF(OR(A463="",E463=""),"",E463-D463)</f>
        <v/>
      </c>
    </row>
    <row r="464">
      <c r="B464" s="9">
        <f>IF(A464="","",IFERROR(VLOOKUP(A464,'Stok'!A:M,2,FALSE),""))</f>
        <v/>
      </c>
      <c r="C464" s="9">
        <f>IF(A464="","",IFERROR(VLOOKUP(A464,'Stok'!A:M,4,FALSE),""))</f>
        <v/>
      </c>
      <c r="D464" s="8">
        <f>IF(A464="","",IFERROR(VLOOKUP(A464,'Stok'!A:M,9,FALSE),""))</f>
        <v/>
      </c>
      <c r="F464" s="8">
        <f>IF(OR(A464="",E464=""),"",E464-D464)</f>
        <v/>
      </c>
    </row>
    <row r="465">
      <c r="B465" s="9">
        <f>IF(A465="","",IFERROR(VLOOKUP(A465,'Stok'!A:M,2,FALSE),""))</f>
        <v/>
      </c>
      <c r="C465" s="9">
        <f>IF(A465="","",IFERROR(VLOOKUP(A465,'Stok'!A:M,4,FALSE),""))</f>
        <v/>
      </c>
      <c r="D465" s="8">
        <f>IF(A465="","",IFERROR(VLOOKUP(A465,'Stok'!A:M,9,FALSE),""))</f>
        <v/>
      </c>
      <c r="F465" s="8">
        <f>IF(OR(A465="",E465=""),"",E465-D465)</f>
        <v/>
      </c>
    </row>
    <row r="466">
      <c r="B466" s="9">
        <f>IF(A466="","",IFERROR(VLOOKUP(A466,'Stok'!A:M,2,FALSE),""))</f>
        <v/>
      </c>
      <c r="C466" s="9">
        <f>IF(A466="","",IFERROR(VLOOKUP(A466,'Stok'!A:M,4,FALSE),""))</f>
        <v/>
      </c>
      <c r="D466" s="8">
        <f>IF(A466="","",IFERROR(VLOOKUP(A466,'Stok'!A:M,9,FALSE),""))</f>
        <v/>
      </c>
      <c r="F466" s="8">
        <f>IF(OR(A466="",E466=""),"",E466-D466)</f>
        <v/>
      </c>
    </row>
    <row r="467">
      <c r="B467" s="9">
        <f>IF(A467="","",IFERROR(VLOOKUP(A467,'Stok'!A:M,2,FALSE),""))</f>
        <v/>
      </c>
      <c r="C467" s="9">
        <f>IF(A467="","",IFERROR(VLOOKUP(A467,'Stok'!A:M,4,FALSE),""))</f>
        <v/>
      </c>
      <c r="D467" s="8">
        <f>IF(A467="","",IFERROR(VLOOKUP(A467,'Stok'!A:M,9,FALSE),""))</f>
        <v/>
      </c>
      <c r="F467" s="8">
        <f>IF(OR(A467="",E467=""),"",E467-D467)</f>
        <v/>
      </c>
    </row>
    <row r="468">
      <c r="B468" s="9">
        <f>IF(A468="","",IFERROR(VLOOKUP(A468,'Stok'!A:M,2,FALSE),""))</f>
        <v/>
      </c>
      <c r="C468" s="9">
        <f>IF(A468="","",IFERROR(VLOOKUP(A468,'Stok'!A:M,4,FALSE),""))</f>
        <v/>
      </c>
      <c r="D468" s="8">
        <f>IF(A468="","",IFERROR(VLOOKUP(A468,'Stok'!A:M,9,FALSE),""))</f>
        <v/>
      </c>
      <c r="F468" s="8">
        <f>IF(OR(A468="",E468=""),"",E468-D468)</f>
        <v/>
      </c>
    </row>
    <row r="469">
      <c r="B469" s="9">
        <f>IF(A469="","",IFERROR(VLOOKUP(A469,'Stok'!A:M,2,FALSE),""))</f>
        <v/>
      </c>
      <c r="C469" s="9">
        <f>IF(A469="","",IFERROR(VLOOKUP(A469,'Stok'!A:M,4,FALSE),""))</f>
        <v/>
      </c>
      <c r="D469" s="8">
        <f>IF(A469="","",IFERROR(VLOOKUP(A469,'Stok'!A:M,9,FALSE),""))</f>
        <v/>
      </c>
      <c r="F469" s="8">
        <f>IF(OR(A469="",E469=""),"",E469-D469)</f>
        <v/>
      </c>
    </row>
    <row r="470">
      <c r="B470" s="9">
        <f>IF(A470="","",IFERROR(VLOOKUP(A470,'Stok'!A:M,2,FALSE),""))</f>
        <v/>
      </c>
      <c r="C470" s="9">
        <f>IF(A470="","",IFERROR(VLOOKUP(A470,'Stok'!A:M,4,FALSE),""))</f>
        <v/>
      </c>
      <c r="D470" s="8">
        <f>IF(A470="","",IFERROR(VLOOKUP(A470,'Stok'!A:M,9,FALSE),""))</f>
        <v/>
      </c>
      <c r="F470" s="8">
        <f>IF(OR(A470="",E470=""),"",E470-D470)</f>
        <v/>
      </c>
    </row>
    <row r="471">
      <c r="B471" s="9">
        <f>IF(A471="","",IFERROR(VLOOKUP(A471,'Stok'!A:M,2,FALSE),""))</f>
        <v/>
      </c>
      <c r="C471" s="9">
        <f>IF(A471="","",IFERROR(VLOOKUP(A471,'Stok'!A:M,4,FALSE),""))</f>
        <v/>
      </c>
      <c r="D471" s="8">
        <f>IF(A471="","",IFERROR(VLOOKUP(A471,'Stok'!A:M,9,FALSE),""))</f>
        <v/>
      </c>
      <c r="F471" s="8">
        <f>IF(OR(A471="",E471=""),"",E471-D471)</f>
        <v/>
      </c>
    </row>
    <row r="472">
      <c r="B472" s="9">
        <f>IF(A472="","",IFERROR(VLOOKUP(A472,'Stok'!A:M,2,FALSE),""))</f>
        <v/>
      </c>
      <c r="C472" s="9">
        <f>IF(A472="","",IFERROR(VLOOKUP(A472,'Stok'!A:M,4,FALSE),""))</f>
        <v/>
      </c>
      <c r="D472" s="8">
        <f>IF(A472="","",IFERROR(VLOOKUP(A472,'Stok'!A:M,9,FALSE),""))</f>
        <v/>
      </c>
      <c r="F472" s="8">
        <f>IF(OR(A472="",E472=""),"",E472-D472)</f>
        <v/>
      </c>
    </row>
    <row r="473">
      <c r="B473" s="9">
        <f>IF(A473="","",IFERROR(VLOOKUP(A473,'Stok'!A:M,2,FALSE),""))</f>
        <v/>
      </c>
      <c r="C473" s="9">
        <f>IF(A473="","",IFERROR(VLOOKUP(A473,'Stok'!A:M,4,FALSE),""))</f>
        <v/>
      </c>
      <c r="D473" s="8">
        <f>IF(A473="","",IFERROR(VLOOKUP(A473,'Stok'!A:M,9,FALSE),""))</f>
        <v/>
      </c>
      <c r="F473" s="8">
        <f>IF(OR(A473="",E473=""),"",E473-D473)</f>
        <v/>
      </c>
    </row>
    <row r="474">
      <c r="B474" s="9">
        <f>IF(A474="","",IFERROR(VLOOKUP(A474,'Stok'!A:M,2,FALSE),""))</f>
        <v/>
      </c>
      <c r="C474" s="9">
        <f>IF(A474="","",IFERROR(VLOOKUP(A474,'Stok'!A:M,4,FALSE),""))</f>
        <v/>
      </c>
      <c r="D474" s="8">
        <f>IF(A474="","",IFERROR(VLOOKUP(A474,'Stok'!A:M,9,FALSE),""))</f>
        <v/>
      </c>
      <c r="F474" s="8">
        <f>IF(OR(A474="",E474=""),"",E474-D474)</f>
        <v/>
      </c>
    </row>
    <row r="475">
      <c r="B475" s="9">
        <f>IF(A475="","",IFERROR(VLOOKUP(A475,'Stok'!A:M,2,FALSE),""))</f>
        <v/>
      </c>
      <c r="C475" s="9">
        <f>IF(A475="","",IFERROR(VLOOKUP(A475,'Stok'!A:M,4,FALSE),""))</f>
        <v/>
      </c>
      <c r="D475" s="8">
        <f>IF(A475="","",IFERROR(VLOOKUP(A475,'Stok'!A:M,9,FALSE),""))</f>
        <v/>
      </c>
      <c r="F475" s="8">
        <f>IF(OR(A475="",E475=""),"",E475-D475)</f>
        <v/>
      </c>
    </row>
    <row r="476">
      <c r="B476" s="9">
        <f>IF(A476="","",IFERROR(VLOOKUP(A476,'Stok'!A:M,2,FALSE),""))</f>
        <v/>
      </c>
      <c r="C476" s="9">
        <f>IF(A476="","",IFERROR(VLOOKUP(A476,'Stok'!A:M,4,FALSE),""))</f>
        <v/>
      </c>
      <c r="D476" s="8">
        <f>IF(A476="","",IFERROR(VLOOKUP(A476,'Stok'!A:M,9,FALSE),""))</f>
        <v/>
      </c>
      <c r="F476" s="8">
        <f>IF(OR(A476="",E476=""),"",E476-D476)</f>
        <v/>
      </c>
    </row>
    <row r="477">
      <c r="B477" s="9">
        <f>IF(A477="","",IFERROR(VLOOKUP(A477,'Stok'!A:M,2,FALSE),""))</f>
        <v/>
      </c>
      <c r="C477" s="9">
        <f>IF(A477="","",IFERROR(VLOOKUP(A477,'Stok'!A:M,4,FALSE),""))</f>
        <v/>
      </c>
      <c r="D477" s="8">
        <f>IF(A477="","",IFERROR(VLOOKUP(A477,'Stok'!A:M,9,FALSE),""))</f>
        <v/>
      </c>
      <c r="F477" s="8">
        <f>IF(OR(A477="",E477=""),"",E477-D477)</f>
        <v/>
      </c>
    </row>
    <row r="478">
      <c r="B478" s="9">
        <f>IF(A478="","",IFERROR(VLOOKUP(A478,'Stok'!A:M,2,FALSE),""))</f>
        <v/>
      </c>
      <c r="C478" s="9">
        <f>IF(A478="","",IFERROR(VLOOKUP(A478,'Stok'!A:M,4,FALSE),""))</f>
        <v/>
      </c>
      <c r="D478" s="8">
        <f>IF(A478="","",IFERROR(VLOOKUP(A478,'Stok'!A:M,9,FALSE),""))</f>
        <v/>
      </c>
      <c r="F478" s="8">
        <f>IF(OR(A478="",E478=""),"",E478-D478)</f>
        <v/>
      </c>
    </row>
    <row r="479">
      <c r="B479" s="9">
        <f>IF(A479="","",IFERROR(VLOOKUP(A479,'Stok'!A:M,2,FALSE),""))</f>
        <v/>
      </c>
      <c r="C479" s="9">
        <f>IF(A479="","",IFERROR(VLOOKUP(A479,'Stok'!A:M,4,FALSE),""))</f>
        <v/>
      </c>
      <c r="D479" s="8">
        <f>IF(A479="","",IFERROR(VLOOKUP(A479,'Stok'!A:M,9,FALSE),""))</f>
        <v/>
      </c>
      <c r="F479" s="8">
        <f>IF(OR(A479="",E479=""),"",E479-D479)</f>
        <v/>
      </c>
    </row>
    <row r="480">
      <c r="B480" s="9">
        <f>IF(A480="","",IFERROR(VLOOKUP(A480,'Stok'!A:M,2,FALSE),""))</f>
        <v/>
      </c>
      <c r="C480" s="9">
        <f>IF(A480="","",IFERROR(VLOOKUP(A480,'Stok'!A:M,4,FALSE),""))</f>
        <v/>
      </c>
      <c r="D480" s="8">
        <f>IF(A480="","",IFERROR(VLOOKUP(A480,'Stok'!A:M,9,FALSE),""))</f>
        <v/>
      </c>
      <c r="F480" s="8">
        <f>IF(OR(A480="",E480=""),"",E480-D480)</f>
        <v/>
      </c>
    </row>
    <row r="481">
      <c r="B481" s="9">
        <f>IF(A481="","",IFERROR(VLOOKUP(A481,'Stok'!A:M,2,FALSE),""))</f>
        <v/>
      </c>
      <c r="C481" s="9">
        <f>IF(A481="","",IFERROR(VLOOKUP(A481,'Stok'!A:M,4,FALSE),""))</f>
        <v/>
      </c>
      <c r="D481" s="8">
        <f>IF(A481="","",IFERROR(VLOOKUP(A481,'Stok'!A:M,9,FALSE),""))</f>
        <v/>
      </c>
      <c r="F481" s="8">
        <f>IF(OR(A481="",E481=""),"",E481-D481)</f>
        <v/>
      </c>
    </row>
    <row r="482">
      <c r="B482" s="9">
        <f>IF(A482="","",IFERROR(VLOOKUP(A482,'Stok'!A:M,2,FALSE),""))</f>
        <v/>
      </c>
      <c r="C482" s="9">
        <f>IF(A482="","",IFERROR(VLOOKUP(A482,'Stok'!A:M,4,FALSE),""))</f>
        <v/>
      </c>
      <c r="D482" s="8">
        <f>IF(A482="","",IFERROR(VLOOKUP(A482,'Stok'!A:M,9,FALSE),""))</f>
        <v/>
      </c>
      <c r="F482" s="8">
        <f>IF(OR(A482="",E482=""),"",E482-D482)</f>
        <v/>
      </c>
    </row>
    <row r="483">
      <c r="B483" s="9">
        <f>IF(A483="","",IFERROR(VLOOKUP(A483,'Stok'!A:M,2,FALSE),""))</f>
        <v/>
      </c>
      <c r="C483" s="9">
        <f>IF(A483="","",IFERROR(VLOOKUP(A483,'Stok'!A:M,4,FALSE),""))</f>
        <v/>
      </c>
      <c r="D483" s="8">
        <f>IF(A483="","",IFERROR(VLOOKUP(A483,'Stok'!A:M,9,FALSE),""))</f>
        <v/>
      </c>
      <c r="F483" s="8">
        <f>IF(OR(A483="",E483=""),"",E483-D483)</f>
        <v/>
      </c>
    </row>
    <row r="484">
      <c r="B484" s="9">
        <f>IF(A484="","",IFERROR(VLOOKUP(A484,'Stok'!A:M,2,FALSE),""))</f>
        <v/>
      </c>
      <c r="C484" s="9">
        <f>IF(A484="","",IFERROR(VLOOKUP(A484,'Stok'!A:M,4,FALSE),""))</f>
        <v/>
      </c>
      <c r="D484" s="8">
        <f>IF(A484="","",IFERROR(VLOOKUP(A484,'Stok'!A:M,9,FALSE),""))</f>
        <v/>
      </c>
      <c r="F484" s="8">
        <f>IF(OR(A484="",E484=""),"",E484-D484)</f>
        <v/>
      </c>
    </row>
    <row r="485">
      <c r="B485" s="9">
        <f>IF(A485="","",IFERROR(VLOOKUP(A485,'Stok'!A:M,2,FALSE),""))</f>
        <v/>
      </c>
      <c r="C485" s="9">
        <f>IF(A485="","",IFERROR(VLOOKUP(A485,'Stok'!A:M,4,FALSE),""))</f>
        <v/>
      </c>
      <c r="D485" s="8">
        <f>IF(A485="","",IFERROR(VLOOKUP(A485,'Stok'!A:M,9,FALSE),""))</f>
        <v/>
      </c>
      <c r="F485" s="8">
        <f>IF(OR(A485="",E485=""),"",E485-D485)</f>
        <v/>
      </c>
    </row>
    <row r="486">
      <c r="B486" s="9">
        <f>IF(A486="","",IFERROR(VLOOKUP(A486,'Stok'!A:M,2,FALSE),""))</f>
        <v/>
      </c>
      <c r="C486" s="9">
        <f>IF(A486="","",IFERROR(VLOOKUP(A486,'Stok'!A:M,4,FALSE),""))</f>
        <v/>
      </c>
      <c r="D486" s="8">
        <f>IF(A486="","",IFERROR(VLOOKUP(A486,'Stok'!A:M,9,FALSE),""))</f>
        <v/>
      </c>
      <c r="F486" s="8">
        <f>IF(OR(A486="",E486=""),"",E486-D486)</f>
        <v/>
      </c>
    </row>
    <row r="487">
      <c r="B487" s="9">
        <f>IF(A487="","",IFERROR(VLOOKUP(A487,'Stok'!A:M,2,FALSE),""))</f>
        <v/>
      </c>
      <c r="C487" s="9">
        <f>IF(A487="","",IFERROR(VLOOKUP(A487,'Stok'!A:M,4,FALSE),""))</f>
        <v/>
      </c>
      <c r="D487" s="8">
        <f>IF(A487="","",IFERROR(VLOOKUP(A487,'Stok'!A:M,9,FALSE),""))</f>
        <v/>
      </c>
      <c r="F487" s="8">
        <f>IF(OR(A487="",E487=""),"",E487-D487)</f>
        <v/>
      </c>
    </row>
    <row r="488">
      <c r="B488" s="9">
        <f>IF(A488="","",IFERROR(VLOOKUP(A488,'Stok'!A:M,2,FALSE),""))</f>
        <v/>
      </c>
      <c r="C488" s="9">
        <f>IF(A488="","",IFERROR(VLOOKUP(A488,'Stok'!A:M,4,FALSE),""))</f>
        <v/>
      </c>
      <c r="D488" s="8">
        <f>IF(A488="","",IFERROR(VLOOKUP(A488,'Stok'!A:M,9,FALSE),""))</f>
        <v/>
      </c>
      <c r="F488" s="8">
        <f>IF(OR(A488="",E488=""),"",E488-D488)</f>
        <v/>
      </c>
    </row>
    <row r="489">
      <c r="B489" s="9">
        <f>IF(A489="","",IFERROR(VLOOKUP(A489,'Stok'!A:M,2,FALSE),""))</f>
        <v/>
      </c>
      <c r="C489" s="9">
        <f>IF(A489="","",IFERROR(VLOOKUP(A489,'Stok'!A:M,4,FALSE),""))</f>
        <v/>
      </c>
      <c r="D489" s="8">
        <f>IF(A489="","",IFERROR(VLOOKUP(A489,'Stok'!A:M,9,FALSE),""))</f>
        <v/>
      </c>
      <c r="F489" s="8">
        <f>IF(OR(A489="",E489=""),"",E489-D489)</f>
        <v/>
      </c>
    </row>
    <row r="490">
      <c r="B490" s="9">
        <f>IF(A490="","",IFERROR(VLOOKUP(A490,'Stok'!A:M,2,FALSE),""))</f>
        <v/>
      </c>
      <c r="C490" s="9">
        <f>IF(A490="","",IFERROR(VLOOKUP(A490,'Stok'!A:M,4,FALSE),""))</f>
        <v/>
      </c>
      <c r="D490" s="8">
        <f>IF(A490="","",IFERROR(VLOOKUP(A490,'Stok'!A:M,9,FALSE),""))</f>
        <v/>
      </c>
      <c r="F490" s="8">
        <f>IF(OR(A490="",E490=""),"",E490-D490)</f>
        <v/>
      </c>
    </row>
    <row r="491">
      <c r="B491" s="9">
        <f>IF(A491="","",IFERROR(VLOOKUP(A491,'Stok'!A:M,2,FALSE),""))</f>
        <v/>
      </c>
      <c r="C491" s="9">
        <f>IF(A491="","",IFERROR(VLOOKUP(A491,'Stok'!A:M,4,FALSE),""))</f>
        <v/>
      </c>
      <c r="D491" s="8">
        <f>IF(A491="","",IFERROR(VLOOKUP(A491,'Stok'!A:M,9,FALSE),""))</f>
        <v/>
      </c>
      <c r="F491" s="8">
        <f>IF(OR(A491="",E491=""),"",E491-D491)</f>
        <v/>
      </c>
    </row>
    <row r="492">
      <c r="B492" s="9">
        <f>IF(A492="","",IFERROR(VLOOKUP(A492,'Stok'!A:M,2,FALSE),""))</f>
        <v/>
      </c>
      <c r="C492" s="9">
        <f>IF(A492="","",IFERROR(VLOOKUP(A492,'Stok'!A:M,4,FALSE),""))</f>
        <v/>
      </c>
      <c r="D492" s="8">
        <f>IF(A492="","",IFERROR(VLOOKUP(A492,'Stok'!A:M,9,FALSE),""))</f>
        <v/>
      </c>
      <c r="F492" s="8">
        <f>IF(OR(A492="",E492=""),"",E492-D492)</f>
        <v/>
      </c>
    </row>
    <row r="493">
      <c r="B493" s="9">
        <f>IF(A493="","",IFERROR(VLOOKUP(A493,'Stok'!A:M,2,FALSE),""))</f>
        <v/>
      </c>
      <c r="C493" s="9">
        <f>IF(A493="","",IFERROR(VLOOKUP(A493,'Stok'!A:M,4,FALSE),""))</f>
        <v/>
      </c>
      <c r="D493" s="8">
        <f>IF(A493="","",IFERROR(VLOOKUP(A493,'Stok'!A:M,9,FALSE),""))</f>
        <v/>
      </c>
      <c r="F493" s="8">
        <f>IF(OR(A493="",E493=""),"",E493-D493)</f>
        <v/>
      </c>
    </row>
    <row r="494">
      <c r="B494" s="9">
        <f>IF(A494="","",IFERROR(VLOOKUP(A494,'Stok'!A:M,2,FALSE),""))</f>
        <v/>
      </c>
      <c r="C494" s="9">
        <f>IF(A494="","",IFERROR(VLOOKUP(A494,'Stok'!A:M,4,FALSE),""))</f>
        <v/>
      </c>
      <c r="D494" s="8">
        <f>IF(A494="","",IFERROR(VLOOKUP(A494,'Stok'!A:M,9,FALSE),""))</f>
        <v/>
      </c>
      <c r="F494" s="8">
        <f>IF(OR(A494="",E494=""),"",E494-D494)</f>
        <v/>
      </c>
    </row>
    <row r="495">
      <c r="B495" s="9">
        <f>IF(A495="","",IFERROR(VLOOKUP(A495,'Stok'!A:M,2,FALSE),""))</f>
        <v/>
      </c>
      <c r="C495" s="9">
        <f>IF(A495="","",IFERROR(VLOOKUP(A495,'Stok'!A:M,4,FALSE),""))</f>
        <v/>
      </c>
      <c r="D495" s="8">
        <f>IF(A495="","",IFERROR(VLOOKUP(A495,'Stok'!A:M,9,FALSE),""))</f>
        <v/>
      </c>
      <c r="F495" s="8">
        <f>IF(OR(A495="",E495=""),"",E495-D495)</f>
        <v/>
      </c>
    </row>
    <row r="496">
      <c r="B496" s="9">
        <f>IF(A496="","",IFERROR(VLOOKUP(A496,'Stok'!A:M,2,FALSE),""))</f>
        <v/>
      </c>
      <c r="C496" s="9">
        <f>IF(A496="","",IFERROR(VLOOKUP(A496,'Stok'!A:M,4,FALSE),""))</f>
        <v/>
      </c>
      <c r="D496" s="8">
        <f>IF(A496="","",IFERROR(VLOOKUP(A496,'Stok'!A:M,9,FALSE),""))</f>
        <v/>
      </c>
      <c r="F496" s="8">
        <f>IF(OR(A496="",E496=""),"",E496-D496)</f>
        <v/>
      </c>
    </row>
    <row r="497">
      <c r="B497" s="9">
        <f>IF(A497="","",IFERROR(VLOOKUP(A497,'Stok'!A:M,2,FALSE),""))</f>
        <v/>
      </c>
      <c r="C497" s="9">
        <f>IF(A497="","",IFERROR(VLOOKUP(A497,'Stok'!A:M,4,FALSE),""))</f>
        <v/>
      </c>
      <c r="D497" s="8">
        <f>IF(A497="","",IFERROR(VLOOKUP(A497,'Stok'!A:M,9,FALSE),""))</f>
        <v/>
      </c>
      <c r="F497" s="8">
        <f>IF(OR(A497="",E497=""),"",E497-D497)</f>
        <v/>
      </c>
    </row>
    <row r="498">
      <c r="B498" s="9">
        <f>IF(A498="","",IFERROR(VLOOKUP(A498,'Stok'!A:M,2,FALSE),""))</f>
        <v/>
      </c>
      <c r="C498" s="9">
        <f>IF(A498="","",IFERROR(VLOOKUP(A498,'Stok'!A:M,4,FALSE),""))</f>
        <v/>
      </c>
      <c r="D498" s="8">
        <f>IF(A498="","",IFERROR(VLOOKUP(A498,'Stok'!A:M,9,FALSE),""))</f>
        <v/>
      </c>
      <c r="F498" s="8">
        <f>IF(OR(A498="",E498=""),"",E498-D498)</f>
        <v/>
      </c>
    </row>
    <row r="499">
      <c r="B499" s="9">
        <f>IF(A499="","",IFERROR(VLOOKUP(A499,'Stok'!A:M,2,FALSE),""))</f>
        <v/>
      </c>
      <c r="C499" s="9">
        <f>IF(A499="","",IFERROR(VLOOKUP(A499,'Stok'!A:M,4,FALSE),""))</f>
        <v/>
      </c>
      <c r="D499" s="8">
        <f>IF(A499="","",IFERROR(VLOOKUP(A499,'Stok'!A:M,9,FALSE),""))</f>
        <v/>
      </c>
      <c r="F499" s="8">
        <f>IF(OR(A499="",E499=""),"",E499-D499)</f>
        <v/>
      </c>
    </row>
    <row r="500">
      <c r="B500" s="9">
        <f>IF(A500="","",IFERROR(VLOOKUP(A500,'Stok'!A:M,2,FALSE),""))</f>
        <v/>
      </c>
      <c r="C500" s="9">
        <f>IF(A500="","",IFERROR(VLOOKUP(A500,'Stok'!A:M,4,FALSE),""))</f>
        <v/>
      </c>
      <c r="D500" s="8">
        <f>IF(A500="","",IFERROR(VLOOKUP(A500,'Stok'!A:M,9,FALSE),""))</f>
        <v/>
      </c>
      <c r="F500" s="8">
        <f>IF(OR(A500="",E500=""),"",E500-D500)</f>
        <v/>
      </c>
    </row>
    <row r="501">
      <c r="B501" s="9">
        <f>IF(A501="","",IFERROR(VLOOKUP(A501,'Stok'!A:M,2,FALSE),""))</f>
        <v/>
      </c>
      <c r="C501" s="9">
        <f>IF(A501="","",IFERROR(VLOOKUP(A501,'Stok'!A:M,4,FALSE),""))</f>
        <v/>
      </c>
      <c r="D501" s="8">
        <f>IF(A501="","",IFERROR(VLOOKUP(A501,'Stok'!A:M,9,FALSE),""))</f>
        <v/>
      </c>
      <c r="F501" s="8">
        <f>IF(OR(A501="",E501=""),"",E501-D501)</f>
        <v/>
      </c>
    </row>
    <row r="502">
      <c r="B502" s="9">
        <f>IF(A502="","",IFERROR(VLOOKUP(A502,'Stok'!A:M,2,FALSE),""))</f>
        <v/>
      </c>
      <c r="C502" s="9">
        <f>IF(A502="","",IFERROR(VLOOKUP(A502,'Stok'!A:M,4,FALSE),""))</f>
        <v/>
      </c>
      <c r="D502" s="8">
        <f>IF(A502="","",IFERROR(VLOOKUP(A502,'Stok'!A:M,9,FALSE),""))</f>
        <v/>
      </c>
      <c r="F502" s="8">
        <f>IF(OR(A502="",E502=""),"",E502-D502)</f>
        <v/>
      </c>
    </row>
    <row r="503">
      <c r="B503" s="9">
        <f>IF(A503="","",IFERROR(VLOOKUP(A503,'Stok'!A:M,2,FALSE),""))</f>
        <v/>
      </c>
      <c r="C503" s="9">
        <f>IF(A503="","",IFERROR(VLOOKUP(A503,'Stok'!A:M,4,FALSE),""))</f>
        <v/>
      </c>
      <c r="D503" s="8">
        <f>IF(A503="","",IFERROR(VLOOKUP(A503,'Stok'!A:M,9,FALSE),""))</f>
        <v/>
      </c>
      <c r="F503" s="8">
        <f>IF(OR(A503="",E503=""),"",E503-D503)</f>
        <v/>
      </c>
    </row>
    <row r="504">
      <c r="B504" s="9">
        <f>IF(A504="","",IFERROR(VLOOKUP(A504,'Stok'!A:M,2,FALSE),""))</f>
        <v/>
      </c>
      <c r="C504" s="9">
        <f>IF(A504="","",IFERROR(VLOOKUP(A504,'Stok'!A:M,4,FALSE),""))</f>
        <v/>
      </c>
      <c r="D504" s="8">
        <f>IF(A504="","",IFERROR(VLOOKUP(A504,'Stok'!A:M,9,FALSE),""))</f>
        <v/>
      </c>
      <c r="F504" s="8">
        <f>IF(OR(A504="",E504=""),"",E504-D504)</f>
        <v/>
      </c>
    </row>
  </sheetData>
  <conditionalFormatting sqref="F5:F504">
    <cfRule type="expression" priority="1" dxfId="2">
      <formula>AND(F5&lt;&gt;"",F5&lt;&gt;0)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2026-10-28T13:26:48Z</dcterms:created>
  <dcterms:modified xmlns:dcterms="http://purl.org/dc/terms/" xmlns:xsi="http://www.w3.org/2001/XMLSchema-instance" xsi:type="dcterms:W3CDTF">2026-10-28T13:26:51Z</dcterms:modified>
</cp:coreProperties>
</file>